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8" tabRatio="800" activeTab="0"/>
  </bookViews>
  <sheets>
    <sheet name="REVISORERKLÆRING" sheetId="1" r:id="rId1"/>
    <sheet name="BÆLGSÆD" sheetId="2" r:id="rId2"/>
    <sheet name="HAVRE" sheetId="3" r:id="rId3"/>
    <sheet name="RAPS" sheetId="4" r:id="rId4"/>
    <sheet name="VÅRBYG" sheetId="5" r:id="rId5"/>
    <sheet name="VÅRHVEDE" sheetId="6" r:id="rId6"/>
    <sheet name="VÅRTRITICALE" sheetId="7" r:id="rId7"/>
    <sheet name="SORTSBLANDINGER" sheetId="8" r:id="rId8"/>
  </sheets>
  <definedNames>
    <definedName name="_xlfn.SINGLE" hidden="1">#NAME?</definedName>
    <definedName name="_xlnm.Print_Area" localSheetId="1">'BÆLGSÆD'!$A$2:$H$61</definedName>
    <definedName name="_xlnm.Print_Area" localSheetId="7">'SORTSBLANDINGER'!$A$2:$I$63</definedName>
    <definedName name="_xlnm.Print_Area" localSheetId="4">'VÅRBYG'!$A$2:$H$96</definedName>
    <definedName name="_xlnm.Print_Area" localSheetId="5">'VÅRHVEDE'!$A$1:$H$50</definedName>
  </definedNames>
  <calcPr fullCalcOnLoad="1" fullPrecision="0"/>
</workbook>
</file>

<file path=xl/sharedStrings.xml><?xml version="1.0" encoding="utf-8"?>
<sst xmlns="http://schemas.openxmlformats.org/spreadsheetml/2006/main" count="556" uniqueCount="279">
  <si>
    <t>Børsen</t>
  </si>
  <si>
    <t>1217 København K</t>
  </si>
  <si>
    <t>Sortsnavne</t>
  </si>
  <si>
    <t>Pris</t>
  </si>
  <si>
    <t>BYG:</t>
  </si>
  <si>
    <t>1479 7246</t>
  </si>
  <si>
    <t>5297 9218</t>
  </si>
  <si>
    <t>6255 6013</t>
  </si>
  <si>
    <t>2513 5490</t>
  </si>
  <si>
    <t>moms af licensafgift</t>
  </si>
  <si>
    <t>Revisorerklæring</t>
  </si>
  <si>
    <t>Konklusion</t>
  </si>
  <si>
    <t>HVEDE:</t>
  </si>
  <si>
    <t>HAVRE:</t>
  </si>
  <si>
    <t>I alt side 2</t>
  </si>
  <si>
    <t xml:space="preserve">SORTSBLANDINGER </t>
  </si>
  <si>
    <t xml:space="preserve">ÆRTER </t>
  </si>
  <si>
    <t>2722 9379</t>
  </si>
  <si>
    <t>DOMINIK</t>
  </si>
  <si>
    <t>VÅRTRITICALE:</t>
  </si>
  <si>
    <t>TAIFUN</t>
  </si>
  <si>
    <t xml:space="preserve">                    </t>
  </si>
  <si>
    <t>JAVLO</t>
  </si>
  <si>
    <t>NITOUCHE</t>
  </si>
  <si>
    <t>PINOCHIO</t>
  </si>
  <si>
    <t>ROCKET</t>
  </si>
  <si>
    <t>VENTURE</t>
  </si>
  <si>
    <t>Hestebønner</t>
  </si>
  <si>
    <t>MARCEL</t>
  </si>
  <si>
    <t>CVR-nr.</t>
  </si>
  <si>
    <t xml:space="preserve">pr. </t>
  </si>
  <si>
    <t>Kontonr.</t>
  </si>
  <si>
    <t>pr.</t>
  </si>
  <si>
    <t>100 kg</t>
  </si>
  <si>
    <t>6105 6416</t>
  </si>
  <si>
    <t>QUENCH</t>
  </si>
  <si>
    <t>TRAPPE</t>
  </si>
  <si>
    <t>Revisionsfirma:</t>
  </si>
  <si>
    <t>Statsautoriseret/registreret revisors navn og underskrift</t>
  </si>
  <si>
    <t>DUBLET</t>
  </si>
  <si>
    <t>3071 0495</t>
  </si>
  <si>
    <t>CHARMAY</t>
  </si>
  <si>
    <t>FUEGO</t>
  </si>
  <si>
    <t>CHACHA</t>
  </si>
  <si>
    <t>ZORRO</t>
  </si>
  <si>
    <t>ALVESTA</t>
  </si>
  <si>
    <t>CASABLANCA</t>
  </si>
  <si>
    <t>PROPINO</t>
  </si>
  <si>
    <t>CHILL</t>
  </si>
  <si>
    <t>CANYON</t>
  </si>
  <si>
    <t>CHAMELEON</t>
  </si>
  <si>
    <t>CHEERIO</t>
  </si>
  <si>
    <t>DAFNE</t>
  </si>
  <si>
    <t>SONETT</t>
  </si>
  <si>
    <t>AMARILLO</t>
  </si>
  <si>
    <t>ATLAS</t>
  </si>
  <si>
    <t>CHAPEAU</t>
  </si>
  <si>
    <t>CHEERS</t>
  </si>
  <si>
    <t>EVERGREEN</t>
  </si>
  <si>
    <t>3964 0228</t>
  </si>
  <si>
    <t>GENIE</t>
  </si>
  <si>
    <t>KWS IRINA</t>
  </si>
  <si>
    <t>KWS BITTERN</t>
  </si>
  <si>
    <t>KWS CHAMSIN</t>
  </si>
  <si>
    <t>GRY</t>
  </si>
  <si>
    <t>SYMPHONY</t>
  </si>
  <si>
    <t>Revisors ansvar</t>
  </si>
  <si>
    <t xml:space="preserve">2722 9379 </t>
  </si>
  <si>
    <t>CHARLES</t>
  </si>
  <si>
    <t>INVICTUS</t>
  </si>
  <si>
    <t>LAURIKKA</t>
  </si>
  <si>
    <t>ODYSSEY</t>
  </si>
  <si>
    <t>KWS ALDERON</t>
  </si>
  <si>
    <t>KWS WILLOW</t>
  </si>
  <si>
    <t>POSEIDON</t>
  </si>
  <si>
    <t>ESO</t>
  </si>
  <si>
    <t>INGRID</t>
  </si>
  <si>
    <t>KG</t>
  </si>
  <si>
    <t>Kroner</t>
  </si>
  <si>
    <t>RGT PLANET</t>
  </si>
  <si>
    <t>I alt side 3</t>
  </si>
  <si>
    <t>MYTHIC</t>
  </si>
  <si>
    <t>BOXER</t>
  </si>
  <si>
    <t>VERTIGO</t>
  </si>
  <si>
    <t>2963 5196</t>
  </si>
  <si>
    <t>CB CHIN CHIN</t>
  </si>
  <si>
    <t>CROSSWAY</t>
  </si>
  <si>
    <t>DRAGOON</t>
  </si>
  <si>
    <t>KWS CANTTON</t>
  </si>
  <si>
    <t>LAUREATE</t>
  </si>
  <si>
    <t>MELIUS</t>
  </si>
  <si>
    <t>SCHOLAR</t>
  </si>
  <si>
    <t>2057 5778</t>
  </si>
  <si>
    <t>MAZUR</t>
  </si>
  <si>
    <t>ALONDRA</t>
  </si>
  <si>
    <t>FLAIR</t>
  </si>
  <si>
    <t>CB CURSOR</t>
  </si>
  <si>
    <t>CB CARL</t>
  </si>
  <si>
    <t>KWS BECKIE</t>
  </si>
  <si>
    <t>KWS FANTEX</t>
  </si>
  <si>
    <t>Opgørelsen skal være Danske Sortsejere</t>
  </si>
  <si>
    <t>Danske Sortsejere</t>
  </si>
  <si>
    <t>Til Danske Sortsejere</t>
  </si>
  <si>
    <t>THORUS</t>
  </si>
  <si>
    <t>CORNETTO</t>
  </si>
  <si>
    <t>ELMERI</t>
  </si>
  <si>
    <t>ELLINOR</t>
  </si>
  <si>
    <t>HIGHWAY</t>
  </si>
  <si>
    <t>SUBWAY</t>
  </si>
  <si>
    <t>BROADWAY</t>
  </si>
  <si>
    <t>DELFIN</t>
  </si>
  <si>
    <t>COSMOPOLITAN</t>
  </si>
  <si>
    <t>HARENDA</t>
  </si>
  <si>
    <t>EMMA</t>
  </si>
  <si>
    <t>FANFARE</t>
  </si>
  <si>
    <t>CB COSAK</t>
  </si>
  <si>
    <t>CB CITRA</t>
  </si>
  <si>
    <t>6106 6416</t>
  </si>
  <si>
    <t>CB CETUS</t>
  </si>
  <si>
    <t>CB CONGO</t>
  </si>
  <si>
    <t>CB CANUT</t>
  </si>
  <si>
    <t>KWS CHILHAM</t>
  </si>
  <si>
    <t>EMBRACE</t>
  </si>
  <si>
    <t>CB CASPER</t>
  </si>
  <si>
    <t>CB CORA</t>
  </si>
  <si>
    <t>CB CRICKET</t>
  </si>
  <si>
    <t>CHAMP</t>
  </si>
  <si>
    <t>CHANSON</t>
  </si>
  <si>
    <t>FEEDWAY</t>
  </si>
  <si>
    <t>KWS CHRISSIE</t>
  </si>
  <si>
    <t>NEWWAY</t>
  </si>
  <si>
    <t>RACEWAY</t>
  </si>
  <si>
    <t>APPLAUS</t>
  </si>
  <si>
    <t>RØDHÆTTE</t>
  </si>
  <si>
    <t>HAPPY</t>
  </si>
  <si>
    <t>KWS TALISKER</t>
  </si>
  <si>
    <t>CADDY</t>
  </si>
  <si>
    <t>ELEGANT</t>
  </si>
  <si>
    <t>IVORY</t>
  </si>
  <si>
    <t>CASIMIR</t>
  </si>
  <si>
    <t>BAGOO</t>
  </si>
  <si>
    <t>LG AURIS</t>
  </si>
  <si>
    <t>MANAGER</t>
  </si>
  <si>
    <t>BIRGIT</t>
  </si>
  <si>
    <t>DAISY</t>
  </si>
  <si>
    <t xml:space="preserve">1479 7246 </t>
  </si>
  <si>
    <t>3544 0488</t>
  </si>
  <si>
    <t>16532202</t>
  </si>
  <si>
    <t>15521202</t>
  </si>
  <si>
    <t>28107202</t>
  </si>
  <si>
    <t>15106202</t>
  </si>
  <si>
    <t>28108202</t>
  </si>
  <si>
    <r>
      <t>DEN UAFHÆNGIGE REVISORS ERKLÆRING VEDRØRENDE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AFGIFTSPLIGTIG VINTERSÆD FOR HØSTÅRET 2018/19.
</t>
    </r>
  </si>
  <si>
    <t>FIRMA _____________________________________________</t>
  </si>
  <si>
    <t>beskyttede sorter vedrørende de i den forløbne sæson i virksomheden producerede og udleverede kvanta</t>
  </si>
  <si>
    <t>kvanta for fremmed regning og/eller lønforarbejdet, for hvilke der ikke er afregnet licensafgift i henhold til</t>
  </si>
  <si>
    <t>særskilt opgørelse, hvoraf fremgår hvem arbejdet er udført for.</t>
  </si>
  <si>
    <t>Vores konklusion i erklæringen udtrykkes med høj grad af sikkerhed.</t>
  </si>
  <si>
    <t>Danske Sortsejere og kan ikke anvendes til andet formål.</t>
  </si>
  <si>
    <t>Ledelsens ansvar</t>
  </si>
  <si>
    <t>Ledelsen har ansvaret for udarbejdelsen af opgørelsen i overensstemmelse med Danske</t>
  </si>
  <si>
    <t>Sortsejeres retningslinjer.</t>
  </si>
  <si>
    <t>Vores ansvar er på grundlag af vores undersøgelser at udtrykke en konklusion om opgørelsen af</t>
  </si>
  <si>
    <t>licensafgiften.</t>
  </si>
  <si>
    <t>Vi har udført vores undersøgelser i overensstemmelse med ISAE 3000, Andre erklæringer med sikkerhed end</t>
  </si>
  <si>
    <t>revision eller review af historiske finansielle oplysninger og yderligere krav ifølge dansk revisorlovgivning med</t>
  </si>
  <si>
    <t>henblik på at opnå høj grad af sikkerhed for vores konklusion.</t>
  </si>
  <si>
    <t>kvalitetsstyring, ISQC 1, og anvender således et omfattende kvalitetsstyringssystem, herunder</t>
  </si>
  <si>
    <t>dokumenterede politikker og procedurer vedrørende overholdelse af etiske krav, faglige standarder og</t>
  </si>
  <si>
    <t>gældende krav i lov og øvrig regulering.</t>
  </si>
  <si>
    <t> </t>
  </si>
  <si>
    <t>Vi har overholdt kravene til uafhængighed og andre etiske krav i FSR – danske revisorers retningslinjer for</t>
  </si>
  <si>
    <t>revisors etiske adfærd (Etiske regler for revisorer), der bygger på de grundlæggende principper om integritet</t>
  </si>
  <si>
    <t>objektivitet, faglig kompetence og fornøden omhu, fortrolighed og professionel adfærd.</t>
  </si>
  <si>
    <t>Som led i vores undersøgelse af opgørelsen har vi kontrolleret, at</t>
  </si>
  <si>
    <t>·      Kvanta for beskyttede sorter er i overensstemmelse med de i den forløbne sæson i virksomheden</t>
  </si>
  <si>
    <t xml:space="preserve">         producerede og udleverede kvanta for egen regning.</t>
  </si>
  <si>
    <t>·     De af virksomheden producerede og udleverede kvanta for fremmed regning og/eller lønforarbejdet,</t>
  </si>
  <si>
    <t xml:space="preserve">          specificeret opgørelse, hvoraf fremgår hvem arbejdet er udført for.</t>
  </si>
  <si>
    <t>væsentlige henseender er opgjort i overensstemmelse med vilkårene for benyttelse af beskyttede sorter.</t>
  </si>
  <si>
    <t>___________________________________________________</t>
  </si>
  <si>
    <t>ERKLÆRING OM OPGØRELSE AF AFGIFTSPLIGTIG VÅRSÆD - ISAE 3000</t>
  </si>
  <si>
    <t>Opgørelsen i skemaet udviser en samlet licensafgift på _____________________ kr. incl. moms for</t>
  </si>
  <si>
    <t>for egen regning og ________________ kg. vedrørende de af virksomheden producerede og udleverede</t>
  </si>
  <si>
    <t>Vores erklæring er udelukkende udarbejdet til brug for firma __________________________________ og</t>
  </si>
  <si>
    <t>Revisionsfirmaet _____________________________________ er underlagt international standard om</t>
  </si>
  <si>
    <t xml:space="preserve">        for hvilke der ikke er afregnet licensafgift udgør _________________ kg. i henhold til særskilt</t>
  </si>
  <si>
    <t>ACCORDINE</t>
  </si>
  <si>
    <t>FANDAGA</t>
  </si>
  <si>
    <t>APOLLO</t>
  </si>
  <si>
    <t>LYNX</t>
  </si>
  <si>
    <t/>
  </si>
  <si>
    <t>til vedlagte skemaer og Danske Sortsejeres retningslinjer.</t>
  </si>
  <si>
    <t>Sorter</t>
  </si>
  <si>
    <t>Kg</t>
  </si>
  <si>
    <t xml:space="preserve">Kr. </t>
  </si>
  <si>
    <t>Total inkl. Moms</t>
  </si>
  <si>
    <t>Kontrol</t>
  </si>
  <si>
    <t>Sortsblandinger</t>
  </si>
  <si>
    <t>Samlet licensafgift inklusiv moms</t>
  </si>
  <si>
    <t>_______________________, den                        2018</t>
  </si>
  <si>
    <t>Vårbyg</t>
  </si>
  <si>
    <t>Vårhvede</t>
  </si>
  <si>
    <t>Havre</t>
  </si>
  <si>
    <t>Vårtriticale</t>
  </si>
  <si>
    <t>Bælgsæd</t>
  </si>
  <si>
    <t>Raps</t>
  </si>
  <si>
    <t>Vi har fået til opgave at afgive erklæring om opgørelsen af afgiftspligtig vårsæd for høståret 2019/20 i henhold</t>
  </si>
  <si>
    <t>Moms 25 %</t>
  </si>
  <si>
    <t>Det er vores opfattelse på baggrund af det udførte arbejde, at opgørelsen for høståret 2019/20 i alle</t>
  </si>
  <si>
    <t>RAPS</t>
  </si>
  <si>
    <t>Side 1 af 8</t>
  </si>
  <si>
    <t>Side 2 af 8</t>
  </si>
  <si>
    <t>Side 3 af 8</t>
  </si>
  <si>
    <t>Side 4 af 8</t>
  </si>
  <si>
    <t>Side 5 af 8</t>
  </si>
  <si>
    <t>Side 6 af 8</t>
  </si>
  <si>
    <t>Side 7 af 8</t>
  </si>
  <si>
    <t>Side 8 af 8</t>
  </si>
  <si>
    <t>Opgørelse over salg af afgiftspligtig MARKÆRT- og HESTEBØNNEsorter Høstår 2019/2020</t>
  </si>
  <si>
    <t>KAMELEON</t>
  </si>
  <si>
    <t>CAPRI</t>
  </si>
  <si>
    <t>STELLA</t>
  </si>
  <si>
    <t>TIFFANY</t>
  </si>
  <si>
    <t>VICTUS</t>
  </si>
  <si>
    <t>Beløbet er overført til reg.nr. 3001 kontonr. 0012176910</t>
  </si>
  <si>
    <t>Stempel og forpligtigende underskrift:</t>
  </si>
  <si>
    <t>Dato:</t>
  </si>
  <si>
    <t>Firma:</t>
  </si>
  <si>
    <t>I alt side 2 incl. moms</t>
  </si>
  <si>
    <t>LION</t>
  </si>
  <si>
    <t>NEMESIS</t>
  </si>
  <si>
    <t>Opgørelse over salg af afgiftspligtig HAVRE 2019/2020.</t>
  </si>
  <si>
    <t xml:space="preserve">I alt side 3  incl. moms                  </t>
  </si>
  <si>
    <t>Opgørelse over salg af afgiftspligtig RAPS 2019/2020</t>
  </si>
  <si>
    <t>MOSAIK</t>
  </si>
  <si>
    <t>I alt side 4</t>
  </si>
  <si>
    <t xml:space="preserve">I alt side 4  incl. moms                  </t>
  </si>
  <si>
    <t>Opgørelse over salg af afgiftspligtig VÅRBYG 2019/2020</t>
  </si>
  <si>
    <t>AIRWAY</t>
  </si>
  <si>
    <t>CB COSTA</t>
  </si>
  <si>
    <t>CB16-6022</t>
  </si>
  <si>
    <t>CB17-0001</t>
  </si>
  <si>
    <t>CB17-6010</t>
  </si>
  <si>
    <t>FOCUS</t>
  </si>
  <si>
    <t>KWS ABBIE</t>
  </si>
  <si>
    <t>KWS JESSIE</t>
  </si>
  <si>
    <t>LG DIABLO</t>
  </si>
  <si>
    <t>LUTHER</t>
  </si>
  <si>
    <t>PROSPECT</t>
  </si>
  <si>
    <t>REVANCHE</t>
  </si>
  <si>
    <t>CHINA</t>
  </si>
  <si>
    <t>I alt side 5</t>
  </si>
  <si>
    <t>I alt side 5 incl. Moms</t>
  </si>
  <si>
    <t>Opgørelse over salg af afgiftspligtig VÅRHVEDE 2019/2020.</t>
  </si>
  <si>
    <t>DACKE</t>
  </si>
  <si>
    <t>HEXHAM</t>
  </si>
  <si>
    <t>JACK</t>
  </si>
  <si>
    <t>KAPITOL</t>
  </si>
  <si>
    <t>KWS SHARKI</t>
  </si>
  <si>
    <t>I alt side 6</t>
  </si>
  <si>
    <t xml:space="preserve">I alt side 6  incl. moms                  </t>
  </si>
  <si>
    <t>Opgørelse over salg af afgiftspligtig VÅRTRITICALE 2019/2020.</t>
  </si>
  <si>
    <t>I alt side 7</t>
  </si>
  <si>
    <t xml:space="preserve">I alt side 7  incl. moms                  </t>
  </si>
  <si>
    <t>Opgørelse over salg af afgiftspligtige SORTSBLANDINGER vårsæd 2019/20.</t>
  </si>
  <si>
    <t>Sortsblanding nr. 1209</t>
  </si>
  <si>
    <t>2723 9379</t>
  </si>
  <si>
    <t>Sortsblanding nr. 1210</t>
  </si>
  <si>
    <t>Sortsblanding nr. 1211</t>
  </si>
  <si>
    <t>Sortsblanding nr. 1212</t>
  </si>
  <si>
    <t>Sortsblanding nr. 1213</t>
  </si>
  <si>
    <t>Sortsblanding nr. 1214</t>
  </si>
  <si>
    <t>Sortsblanding nr. 1215</t>
  </si>
  <si>
    <t>WISH</t>
  </si>
  <si>
    <t>I alt side 8</t>
  </si>
  <si>
    <t xml:space="preserve">I alt side 8  incl. moms                  </t>
  </si>
  <si>
    <t>Opdatering 14-05-2020</t>
  </si>
  <si>
    <t>i hænde senest fredag den 29. maj 2020</t>
  </si>
</sst>
</file>

<file path=xl/styles.xml><?xml version="1.0" encoding="utf-8"?>
<styleSheet xmlns="http://schemas.openxmlformats.org/spreadsheetml/2006/main">
  <numFmts count="3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_(* #,##0.0_);_(* \(#,##0.0\);_(* &quot;-&quot;??_);_(@_)"/>
    <numFmt numFmtId="183" formatCode="_(* #,##0_);_(* \(#,##0\);_(* &quot;-&quot;??_);_(@_)"/>
    <numFmt numFmtId="184" formatCode="&quot;Ja&quot;;&quot;Ja&quot;;&quot;Nej&quot;"/>
    <numFmt numFmtId="185" formatCode="&quot;Sandt&quot;;&quot;Sandt&quot;;&quot;Falsk&quot;"/>
    <numFmt numFmtId="186" formatCode="&quot;Til&quot;;&quot;Til&quot;;&quot;Fra&quot;"/>
    <numFmt numFmtId="187" formatCode="[$€-2]\ #.##000_);[Red]\([$€-2]\ #.##000\)"/>
    <numFmt numFmtId="188" formatCode="_(* #,##0.000_);_(* \(#,##0.000\);_(* &quot;-&quot;??_);_(@_)"/>
    <numFmt numFmtId="189" formatCode="_(* #,##0.0000_);_(* \(#,##0.0000\);_(* &quot;-&quot;??_);_(@_)"/>
    <numFmt numFmtId="190" formatCode="#,##0.0"/>
    <numFmt numFmtId="191" formatCode="[$-406]d\.\ mmmm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0" borderId="3" applyNumberFormat="0" applyAlignment="0" applyProtection="0"/>
    <xf numFmtId="0" fontId="8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8" fillId="0" borderId="0">
      <alignment/>
      <protection/>
    </xf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81" fontId="0" fillId="0" borderId="13" xfId="48" applyFont="1" applyBorder="1" applyAlignment="1">
      <alignment/>
    </xf>
    <xf numFmtId="183" fontId="0" fillId="0" borderId="13" xfId="48" applyNumberFormat="1" applyFont="1" applyBorder="1" applyAlignment="1">
      <alignment/>
    </xf>
    <xf numFmtId="183" fontId="0" fillId="0" borderId="12" xfId="48" applyNumberFormat="1" applyFont="1" applyBorder="1" applyAlignment="1">
      <alignment/>
    </xf>
    <xf numFmtId="0" fontId="1" fillId="0" borderId="15" xfId="0" applyFont="1" applyBorder="1" applyAlignment="1">
      <alignment/>
    </xf>
    <xf numFmtId="181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183" fontId="0" fillId="0" borderId="0" xfId="48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16" xfId="48" applyFont="1" applyBorder="1" applyAlignment="1">
      <alignment/>
    </xf>
    <xf numFmtId="181" fontId="0" fillId="0" borderId="0" xfId="48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181" fontId="0" fillId="0" borderId="18" xfId="48" applyFont="1" applyBorder="1" applyAlignment="1">
      <alignment/>
    </xf>
    <xf numFmtId="181" fontId="0" fillId="0" borderId="14" xfId="48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9" xfId="0" applyFont="1" applyBorder="1" applyAlignment="1">
      <alignment/>
    </xf>
    <xf numFmtId="181" fontId="0" fillId="0" borderId="22" xfId="0" applyNumberFormat="1" applyFont="1" applyBorder="1" applyAlignment="1">
      <alignment/>
    </xf>
    <xf numFmtId="183" fontId="0" fillId="0" borderId="22" xfId="48" applyNumberFormat="1" applyFont="1" applyBorder="1" applyAlignment="1">
      <alignment/>
    </xf>
    <xf numFmtId="183" fontId="0" fillId="0" borderId="17" xfId="48" applyNumberFormat="1" applyFont="1" applyBorder="1" applyAlignment="1">
      <alignment/>
    </xf>
    <xf numFmtId="181" fontId="0" fillId="0" borderId="19" xfId="48" applyFont="1" applyBorder="1" applyAlignment="1">
      <alignment/>
    </xf>
    <xf numFmtId="0" fontId="0" fillId="0" borderId="13" xfId="0" applyFont="1" applyBorder="1" applyAlignment="1">
      <alignment horizontal="center"/>
    </xf>
    <xf numFmtId="181" fontId="0" fillId="0" borderId="13" xfId="48" applyFont="1" applyBorder="1" applyAlignment="1">
      <alignment horizontal="left"/>
    </xf>
    <xf numFmtId="0" fontId="0" fillId="0" borderId="22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wrapText="1"/>
    </xf>
    <xf numFmtId="0" fontId="0" fillId="0" borderId="13" xfId="0" applyFont="1" applyBorder="1" applyAlignment="1" quotePrefix="1">
      <alignment/>
    </xf>
    <xf numFmtId="0" fontId="0" fillId="0" borderId="11" xfId="0" applyFont="1" applyFill="1" applyBorder="1" applyAlignment="1">
      <alignment/>
    </xf>
    <xf numFmtId="181" fontId="0" fillId="0" borderId="14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181" fontId="0" fillId="0" borderId="13" xfId="48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81" fontId="0" fillId="0" borderId="12" xfId="48" applyFont="1" applyFill="1" applyBorder="1" applyAlignment="1">
      <alignment/>
    </xf>
    <xf numFmtId="183" fontId="0" fillId="0" borderId="13" xfId="48" applyNumberFormat="1" applyFont="1" applyFill="1" applyBorder="1" applyAlignment="1">
      <alignment/>
    </xf>
    <xf numFmtId="181" fontId="0" fillId="0" borderId="13" xfId="48" applyFont="1" applyFill="1" applyBorder="1" applyAlignment="1">
      <alignment/>
    </xf>
    <xf numFmtId="0" fontId="0" fillId="0" borderId="16" xfId="0" applyFont="1" applyFill="1" applyBorder="1" applyAlignment="1">
      <alignment/>
    </xf>
    <xf numFmtId="181" fontId="0" fillId="0" borderId="16" xfId="48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1" fontId="0" fillId="0" borderId="18" xfId="48" applyFont="1" applyFill="1" applyBorder="1" applyAlignment="1">
      <alignment/>
    </xf>
    <xf numFmtId="0" fontId="0" fillId="0" borderId="20" xfId="0" applyFont="1" applyFill="1" applyBorder="1" applyAlignment="1">
      <alignment/>
    </xf>
    <xf numFmtId="183" fontId="0" fillId="0" borderId="16" xfId="48" applyNumberFormat="1" applyFont="1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10" fillId="0" borderId="0" xfId="0" applyFont="1" applyAlignment="1" quotePrefix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0" fillId="0" borderId="0" xfId="0" applyFont="1" applyAlignment="1">
      <alignment horizontal="right"/>
    </xf>
    <xf numFmtId="181" fontId="10" fillId="0" borderId="0" xfId="48" applyFont="1" applyAlignment="1">
      <alignment/>
    </xf>
    <xf numFmtId="18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0" fontId="10" fillId="0" borderId="15" xfId="0" applyFont="1" applyBorder="1" applyAlignment="1">
      <alignment/>
    </xf>
    <xf numFmtId="181" fontId="10" fillId="0" borderId="15" xfId="48" applyFont="1" applyBorder="1" applyAlignment="1">
      <alignment/>
    </xf>
    <xf numFmtId="0" fontId="10" fillId="0" borderId="23" xfId="0" applyFont="1" applyBorder="1" applyAlignment="1">
      <alignment/>
    </xf>
    <xf numFmtId="0" fontId="11" fillId="0" borderId="23" xfId="0" applyFont="1" applyBorder="1" applyAlignment="1">
      <alignment/>
    </xf>
    <xf numFmtId="181" fontId="10" fillId="0" borderId="23" xfId="48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Fill="1" applyBorder="1" applyAlignment="1">
      <alignment/>
    </xf>
    <xf numFmtId="181" fontId="0" fillId="0" borderId="20" xfId="48" applyFont="1" applyFill="1" applyBorder="1" applyAlignment="1">
      <alignment/>
    </xf>
    <xf numFmtId="181" fontId="0" fillId="0" borderId="14" xfId="48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53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Besøgt Hyperlink" xfId="36"/>
    <cellStyle name="Followed Hyperlink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Hyperlink" xfId="46"/>
    <cellStyle name="Input" xfId="47"/>
    <cellStyle name="Comma" xfId="48"/>
    <cellStyle name="Comma [0]" xfId="49"/>
    <cellStyle name="Komma 2" xfId="50"/>
    <cellStyle name="Kontrollér celle" xfId="51"/>
    <cellStyle name="Hyperlink" xfId="52"/>
    <cellStyle name="Neutral" xfId="53"/>
    <cellStyle name="Normal 2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Sammenkædet celle" xfId="61"/>
    <cellStyle name="Titel" xfId="62"/>
    <cellStyle name="Total" xfId="63"/>
    <cellStyle name="Ugyldig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1"/>
  <sheetViews>
    <sheetView tabSelected="1"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16.00390625" style="0" customWidth="1"/>
    <col min="4" max="4" width="9.00390625" style="0" bestFit="1" customWidth="1"/>
    <col min="5" max="5" width="14.57421875" style="0" customWidth="1"/>
    <col min="6" max="6" width="17.421875" style="0" customWidth="1"/>
    <col min="7" max="7" width="24.57421875" style="0" customWidth="1"/>
    <col min="8" max="8" width="4.140625" style="0" customWidth="1"/>
    <col min="9" max="9" width="9.140625" style="0" hidden="1" customWidth="1"/>
  </cols>
  <sheetData>
    <row r="1" spans="1:10" ht="12.75" customHeight="1">
      <c r="A1" s="2"/>
      <c r="B1" s="62" t="s">
        <v>10</v>
      </c>
      <c r="C1" s="61"/>
      <c r="D1" s="61"/>
      <c r="E1" s="61"/>
      <c r="F1" s="61"/>
      <c r="G1" s="14" t="s">
        <v>211</v>
      </c>
      <c r="H1" s="61"/>
      <c r="I1" s="61"/>
      <c r="J1" s="61"/>
    </row>
    <row r="2" spans="2:10" ht="12.75" customHeight="1">
      <c r="B2" s="62"/>
      <c r="C2" s="61"/>
      <c r="D2" s="61"/>
      <c r="E2" s="61"/>
      <c r="F2" s="61"/>
      <c r="G2" s="85" t="s">
        <v>191</v>
      </c>
      <c r="H2" s="61"/>
      <c r="I2" s="61"/>
      <c r="J2" s="61"/>
    </row>
    <row r="3" spans="1:10" ht="12.75" customHeight="1">
      <c r="A3" s="10"/>
      <c r="B3" s="61" t="s">
        <v>181</v>
      </c>
      <c r="C3" s="61"/>
      <c r="D3" s="61"/>
      <c r="E3" s="61"/>
      <c r="F3" s="61"/>
      <c r="G3" s="61"/>
      <c r="H3" s="61"/>
      <c r="I3" s="61"/>
      <c r="J3" s="61"/>
    </row>
    <row r="4" spans="1:10" ht="12.75" customHeight="1">
      <c r="A4" s="10"/>
      <c r="B4" s="61"/>
      <c r="C4" s="61"/>
      <c r="D4" s="61"/>
      <c r="E4" s="61"/>
      <c r="F4" s="61"/>
      <c r="G4" s="61"/>
      <c r="H4" s="61"/>
      <c r="I4" s="61"/>
      <c r="J4" s="61"/>
    </row>
    <row r="5" spans="2:10" ht="12.75" customHeight="1">
      <c r="B5" s="63" t="s">
        <v>152</v>
      </c>
      <c r="C5" s="61"/>
      <c r="D5" s="61"/>
      <c r="E5" s="61"/>
      <c r="F5" s="61"/>
      <c r="G5" s="61"/>
      <c r="H5" s="61"/>
      <c r="I5" s="61"/>
      <c r="J5" s="61"/>
    </row>
    <row r="6" spans="1:10" s="10" customFormat="1" ht="12.75" customHeight="1">
      <c r="A6"/>
      <c r="B6" s="62"/>
      <c r="C6" s="61"/>
      <c r="D6" s="61"/>
      <c r="E6" s="61"/>
      <c r="F6" s="61"/>
      <c r="G6" s="61"/>
      <c r="H6" s="61"/>
      <c r="I6" s="61"/>
      <c r="J6" s="61"/>
    </row>
    <row r="7" spans="2:10" ht="12.75" customHeight="1">
      <c r="B7" s="62" t="s">
        <v>153</v>
      </c>
      <c r="C7" s="61"/>
      <c r="D7" s="61"/>
      <c r="E7" s="61"/>
      <c r="F7" s="61"/>
      <c r="G7" s="61"/>
      <c r="H7" s="61"/>
      <c r="I7" s="61"/>
      <c r="J7" s="61"/>
    </row>
    <row r="8" spans="2:10" ht="12.75" customHeight="1">
      <c r="B8" s="63"/>
      <c r="C8" s="61"/>
      <c r="D8" s="61"/>
      <c r="E8" s="61"/>
      <c r="F8" s="61"/>
      <c r="G8" s="61"/>
      <c r="H8" s="61"/>
      <c r="I8" s="61"/>
      <c r="J8" s="61"/>
    </row>
    <row r="9" spans="2:10" ht="12.75" customHeight="1">
      <c r="B9" s="62"/>
      <c r="C9" s="61"/>
      <c r="D9" s="61"/>
      <c r="E9" s="61"/>
      <c r="F9" s="61"/>
      <c r="G9" s="61"/>
      <c r="H9" s="61"/>
      <c r="I9" s="61"/>
      <c r="J9" s="61"/>
    </row>
    <row r="10" spans="2:10" ht="12.75" customHeight="1">
      <c r="B10" s="62" t="s">
        <v>102</v>
      </c>
      <c r="C10" s="61"/>
      <c r="D10" s="61"/>
      <c r="E10" s="61"/>
      <c r="F10" s="61"/>
      <c r="G10" s="61"/>
      <c r="H10" s="61"/>
      <c r="I10" s="61"/>
      <c r="J10" s="61"/>
    </row>
    <row r="11" spans="2:10" ht="12.75" customHeight="1">
      <c r="B11" s="61" t="s">
        <v>207</v>
      </c>
      <c r="C11" s="61"/>
      <c r="D11" s="61"/>
      <c r="E11" s="61"/>
      <c r="F11" s="61"/>
      <c r="G11" s="61"/>
      <c r="H11" s="61"/>
      <c r="I11" s="61"/>
      <c r="J11" s="61"/>
    </row>
    <row r="12" spans="2:10" ht="12.75" customHeight="1">
      <c r="B12" s="61" t="s">
        <v>192</v>
      </c>
      <c r="C12" s="61"/>
      <c r="D12" s="61"/>
      <c r="E12" s="61"/>
      <c r="F12" s="61"/>
      <c r="G12" s="61"/>
      <c r="H12" s="61"/>
      <c r="I12" s="61"/>
      <c r="J12" s="61"/>
    </row>
    <row r="13" spans="2:10" ht="12.75" customHeight="1">
      <c r="B13" s="61"/>
      <c r="C13" s="61"/>
      <c r="D13" s="61"/>
      <c r="E13" s="61"/>
      <c r="F13" s="61"/>
      <c r="G13" s="61"/>
      <c r="H13" s="61"/>
      <c r="I13" s="61"/>
      <c r="J13" s="61"/>
    </row>
    <row r="14" spans="2:10" ht="12.75" customHeight="1">
      <c r="B14" s="86" t="s">
        <v>193</v>
      </c>
      <c r="C14" s="86"/>
      <c r="D14" s="87" t="s">
        <v>194</v>
      </c>
      <c r="E14" s="87" t="s">
        <v>195</v>
      </c>
      <c r="F14" s="87" t="s">
        <v>208</v>
      </c>
      <c r="G14" s="87" t="s">
        <v>196</v>
      </c>
      <c r="H14" s="88"/>
      <c r="I14" s="88"/>
      <c r="J14" s="88" t="s">
        <v>197</v>
      </c>
    </row>
    <row r="15" spans="2:10" ht="12.75" customHeight="1">
      <c r="B15" s="61" t="s">
        <v>205</v>
      </c>
      <c r="C15" s="62"/>
      <c r="D15" s="89">
        <f>BÆLGSÆD!F49</f>
        <v>0</v>
      </c>
      <c r="E15" s="89">
        <f>BÆLGSÆD!G49</f>
        <v>0</v>
      </c>
      <c r="F15" s="89">
        <f>E15*0.25</f>
        <v>0</v>
      </c>
      <c r="G15" s="89">
        <f>E15+F15</f>
        <v>0</v>
      </c>
      <c r="H15" s="61"/>
      <c r="I15" s="61"/>
      <c r="J15" s="90"/>
    </row>
    <row r="16" spans="2:10" ht="12.75" customHeight="1">
      <c r="B16" s="61" t="s">
        <v>203</v>
      </c>
      <c r="C16" s="62"/>
      <c r="D16" s="89">
        <f>HAVRE!F31</f>
        <v>0</v>
      </c>
      <c r="E16" s="89">
        <f>HAVRE!G31</f>
        <v>0</v>
      </c>
      <c r="F16" s="89">
        <f aca="true" t="shared" si="0" ref="F16:F21">E16*0.25</f>
        <v>0</v>
      </c>
      <c r="G16" s="89">
        <f aca="true" t="shared" si="1" ref="G16:G21">E16+F16</f>
        <v>0</v>
      </c>
      <c r="H16" s="61"/>
      <c r="I16" s="61"/>
      <c r="J16" s="91"/>
    </row>
    <row r="17" spans="2:10" ht="12.75" customHeight="1">
      <c r="B17" s="61" t="s">
        <v>206</v>
      </c>
      <c r="C17" s="62"/>
      <c r="D17" s="89">
        <f>RAPS!F19</f>
        <v>0</v>
      </c>
      <c r="E17" s="89">
        <f>RAPS!G19</f>
        <v>0</v>
      </c>
      <c r="F17" s="89">
        <f t="shared" si="0"/>
        <v>0</v>
      </c>
      <c r="G17" s="89">
        <f t="shared" si="1"/>
        <v>0</v>
      </c>
      <c r="H17" s="61"/>
      <c r="I17" s="61"/>
      <c r="J17" s="91"/>
    </row>
    <row r="18" spans="2:10" ht="12.75" customHeight="1">
      <c r="B18" s="61" t="s">
        <v>201</v>
      </c>
      <c r="C18" s="62"/>
      <c r="D18" s="89">
        <f>VÅRBYG!F85</f>
        <v>0</v>
      </c>
      <c r="E18" s="89">
        <f>VÅRBYG!G85</f>
        <v>0</v>
      </c>
      <c r="F18" s="89">
        <f t="shared" si="0"/>
        <v>0</v>
      </c>
      <c r="G18" s="89">
        <f t="shared" si="1"/>
        <v>0</v>
      </c>
      <c r="H18" s="61"/>
      <c r="I18" s="61"/>
      <c r="J18" s="91"/>
    </row>
    <row r="19" spans="2:10" ht="12.75" customHeight="1">
      <c r="B19" s="61" t="s">
        <v>202</v>
      </c>
      <c r="C19" s="62"/>
      <c r="D19" s="89">
        <f>VÅRHVEDE!F38</f>
        <v>0</v>
      </c>
      <c r="E19" s="89">
        <f>VÅRHVEDE!G38</f>
        <v>0</v>
      </c>
      <c r="F19" s="89">
        <f t="shared" si="0"/>
        <v>0</v>
      </c>
      <c r="G19" s="89">
        <f t="shared" si="1"/>
        <v>0</v>
      </c>
      <c r="H19" s="61"/>
      <c r="I19" s="61"/>
      <c r="J19" s="91"/>
    </row>
    <row r="20" spans="2:10" ht="12.75" customHeight="1">
      <c r="B20" s="61" t="s">
        <v>204</v>
      </c>
      <c r="C20" s="62"/>
      <c r="D20" s="89">
        <f>VÅRTRITICALE!F22</f>
        <v>0</v>
      </c>
      <c r="E20" s="89">
        <f>VÅRTRITICALE!G22</f>
        <v>0</v>
      </c>
      <c r="F20" s="89">
        <f t="shared" si="0"/>
        <v>0</v>
      </c>
      <c r="G20" s="89">
        <f t="shared" si="1"/>
        <v>0</v>
      </c>
      <c r="H20" s="61"/>
      <c r="I20" s="61"/>
      <c r="J20" s="91"/>
    </row>
    <row r="21" spans="2:10" ht="12.75" customHeight="1">
      <c r="B21" s="92" t="s">
        <v>198</v>
      </c>
      <c r="C21" s="86"/>
      <c r="D21" s="93">
        <f>SORTSBLANDINGER!F52</f>
        <v>0</v>
      </c>
      <c r="E21" s="93">
        <f>SORTSBLANDINGER!G52</f>
        <v>0</v>
      </c>
      <c r="F21" s="89">
        <f t="shared" si="0"/>
        <v>0</v>
      </c>
      <c r="G21" s="89">
        <f t="shared" si="1"/>
        <v>0</v>
      </c>
      <c r="H21" s="61"/>
      <c r="I21" s="61"/>
      <c r="J21" s="91"/>
    </row>
    <row r="22" spans="2:10" ht="29.25" customHeight="1" thickBot="1">
      <c r="B22" s="94" t="s">
        <v>199</v>
      </c>
      <c r="C22" s="95"/>
      <c r="D22" s="96">
        <f>SUM(D15:D21)</f>
        <v>0</v>
      </c>
      <c r="E22" s="96">
        <f>SUM(E15:E21)</f>
        <v>0</v>
      </c>
      <c r="F22" s="96">
        <f>SUM(F15:F21)</f>
        <v>0</v>
      </c>
      <c r="G22" s="96">
        <f>SUM(G15:G21)</f>
        <v>0</v>
      </c>
      <c r="H22" s="61"/>
      <c r="I22" s="61"/>
      <c r="J22" s="61"/>
    </row>
    <row r="23" spans="2:10" ht="12.75" customHeight="1" thickTop="1">
      <c r="B23" s="61"/>
      <c r="C23" s="62"/>
      <c r="D23" s="61"/>
      <c r="E23" s="61"/>
      <c r="F23" s="61"/>
      <c r="G23" s="61"/>
      <c r="H23" s="61"/>
      <c r="I23" s="61"/>
      <c r="J23" s="61"/>
    </row>
    <row r="24" spans="2:10" ht="12.75" customHeight="1">
      <c r="B24" s="61"/>
      <c r="C24" s="62"/>
      <c r="D24" s="61"/>
      <c r="E24" s="61"/>
      <c r="F24" s="61"/>
      <c r="G24" s="61"/>
      <c r="H24" s="61"/>
      <c r="I24" s="61"/>
      <c r="J24" s="61"/>
    </row>
    <row r="25" spans="2:10" ht="12.75" customHeight="1">
      <c r="B25" s="61" t="s">
        <v>182</v>
      </c>
      <c r="C25" s="62"/>
      <c r="D25" s="61"/>
      <c r="E25" s="61"/>
      <c r="F25" s="61"/>
      <c r="G25" s="61"/>
      <c r="H25" s="61"/>
      <c r="I25" s="61"/>
      <c r="J25" s="61"/>
    </row>
    <row r="26" spans="2:10" ht="12.75" customHeight="1">
      <c r="B26" s="61" t="s">
        <v>154</v>
      </c>
      <c r="C26" s="62"/>
      <c r="D26" s="61"/>
      <c r="E26" s="61"/>
      <c r="F26" s="61"/>
      <c r="G26" s="61"/>
      <c r="H26" s="61"/>
      <c r="I26" s="61"/>
      <c r="J26" s="61"/>
    </row>
    <row r="27" spans="2:10" ht="12.75" customHeight="1">
      <c r="B27" s="61" t="s">
        <v>183</v>
      </c>
      <c r="C27" s="62"/>
      <c r="D27" s="61"/>
      <c r="E27" s="61"/>
      <c r="F27" s="61"/>
      <c r="G27" s="61"/>
      <c r="H27" s="61"/>
      <c r="I27" s="61"/>
      <c r="J27" s="61"/>
    </row>
    <row r="28" spans="2:10" ht="12.75" customHeight="1">
      <c r="B28" s="61" t="s">
        <v>155</v>
      </c>
      <c r="C28" s="62"/>
      <c r="D28" s="61"/>
      <c r="E28" s="61"/>
      <c r="F28" s="61"/>
      <c r="G28" s="61"/>
      <c r="H28" s="61"/>
      <c r="I28" s="61"/>
      <c r="J28" s="61"/>
    </row>
    <row r="29" spans="2:10" ht="12.75" customHeight="1">
      <c r="B29" s="61" t="s">
        <v>156</v>
      </c>
      <c r="C29" s="62"/>
      <c r="D29" s="61"/>
      <c r="E29" s="61"/>
      <c r="F29" s="61"/>
      <c r="G29" s="61"/>
      <c r="H29" s="61"/>
      <c r="I29" s="61"/>
      <c r="J29" s="61"/>
    </row>
    <row r="30" spans="2:10" ht="12.75" customHeight="1">
      <c r="B30" s="61"/>
      <c r="C30" s="62"/>
      <c r="D30" s="61"/>
      <c r="E30" s="61"/>
      <c r="F30" s="61"/>
      <c r="G30" s="61"/>
      <c r="H30" s="61"/>
      <c r="I30" s="61"/>
      <c r="J30" s="61"/>
    </row>
    <row r="31" spans="1:10" s="10" customFormat="1" ht="12.75" customHeight="1">
      <c r="A31"/>
      <c r="B31" s="61" t="s">
        <v>157</v>
      </c>
      <c r="C31" s="61"/>
      <c r="D31" s="61"/>
      <c r="E31" s="61"/>
      <c r="F31" s="61"/>
      <c r="G31" s="61"/>
      <c r="H31" s="61"/>
      <c r="I31" s="61"/>
      <c r="J31" s="61"/>
    </row>
    <row r="32" spans="2:10" ht="12.75" customHeight="1">
      <c r="B32" s="61" t="s">
        <v>184</v>
      </c>
      <c r="C32" s="61"/>
      <c r="D32" s="61"/>
      <c r="E32" s="61"/>
      <c r="F32" s="61"/>
      <c r="G32" s="61"/>
      <c r="H32" s="61"/>
      <c r="I32" s="61"/>
      <c r="J32" s="61"/>
    </row>
    <row r="33" spans="2:10" ht="12.75" customHeight="1">
      <c r="B33" s="61" t="s">
        <v>158</v>
      </c>
      <c r="C33" s="61"/>
      <c r="D33" s="61"/>
      <c r="E33" s="61"/>
      <c r="F33" s="61"/>
      <c r="G33" s="61"/>
      <c r="H33" s="61"/>
      <c r="I33" s="61"/>
      <c r="J33" s="61"/>
    </row>
    <row r="34" spans="2:10" ht="12.75" customHeight="1">
      <c r="B34" s="61"/>
      <c r="C34" s="61"/>
      <c r="D34" s="61"/>
      <c r="E34" s="61"/>
      <c r="F34" s="61"/>
      <c r="G34" s="61"/>
      <c r="H34" s="61"/>
      <c r="I34" s="61"/>
      <c r="J34" s="61"/>
    </row>
    <row r="35" spans="2:10" ht="12.75" customHeight="1">
      <c r="B35" s="63" t="s">
        <v>159</v>
      </c>
      <c r="C35" s="61"/>
      <c r="D35" s="61"/>
      <c r="E35" s="61"/>
      <c r="F35" s="61"/>
      <c r="G35" s="61"/>
      <c r="H35" s="61"/>
      <c r="I35" s="61"/>
      <c r="J35" s="61"/>
    </row>
    <row r="36" spans="2:10" ht="12.75" customHeight="1">
      <c r="B36" s="61" t="s">
        <v>160</v>
      </c>
      <c r="C36" s="61"/>
      <c r="D36" s="61"/>
      <c r="E36" s="61"/>
      <c r="F36" s="61"/>
      <c r="G36" s="61"/>
      <c r="H36" s="61"/>
      <c r="I36" s="61"/>
      <c r="J36" s="61"/>
    </row>
    <row r="37" spans="2:10" ht="12.75" customHeight="1">
      <c r="B37" s="61" t="s">
        <v>161</v>
      </c>
      <c r="C37" s="61"/>
      <c r="D37" s="61"/>
      <c r="E37" s="61"/>
      <c r="F37" s="61"/>
      <c r="G37" s="61"/>
      <c r="H37" s="61"/>
      <c r="I37" s="61"/>
      <c r="J37" s="61"/>
    </row>
    <row r="38" spans="2:10" ht="12.75" customHeight="1">
      <c r="B38" s="61"/>
      <c r="C38" s="61"/>
      <c r="D38" s="61"/>
      <c r="E38" s="61"/>
      <c r="F38" s="61"/>
      <c r="G38" s="61"/>
      <c r="H38" s="61"/>
      <c r="I38" s="61"/>
      <c r="J38" s="61"/>
    </row>
    <row r="39" spans="2:10" ht="12.75" customHeight="1">
      <c r="B39" s="63" t="s">
        <v>66</v>
      </c>
      <c r="C39" s="61"/>
      <c r="D39" s="61"/>
      <c r="E39" s="61"/>
      <c r="F39" s="61"/>
      <c r="G39" s="61"/>
      <c r="H39" s="61"/>
      <c r="I39" s="61"/>
      <c r="J39" s="61"/>
    </row>
    <row r="40" spans="2:10" ht="12.75" customHeight="1">
      <c r="B40" s="61" t="s">
        <v>162</v>
      </c>
      <c r="C40" s="61"/>
      <c r="D40" s="61"/>
      <c r="E40" s="61"/>
      <c r="F40" s="61"/>
      <c r="G40" s="61"/>
      <c r="H40" s="61"/>
      <c r="I40" s="61"/>
      <c r="J40" s="61"/>
    </row>
    <row r="41" spans="2:10" ht="12.75" customHeight="1">
      <c r="B41" s="65" t="s">
        <v>163</v>
      </c>
      <c r="C41" s="61"/>
      <c r="D41" s="61"/>
      <c r="E41" s="61"/>
      <c r="F41" s="61"/>
      <c r="G41" s="61"/>
      <c r="H41" s="61"/>
      <c r="I41" s="61"/>
      <c r="J41" s="61"/>
    </row>
    <row r="42" spans="2:10" ht="12.75" customHeight="1">
      <c r="B42" s="61"/>
      <c r="C42" s="61"/>
      <c r="D42" s="61"/>
      <c r="E42" s="61"/>
      <c r="F42" s="61"/>
      <c r="G42" s="61"/>
      <c r="H42" s="61"/>
      <c r="I42" s="61"/>
      <c r="J42" s="61"/>
    </row>
    <row r="43" spans="2:10" ht="12.75" customHeight="1">
      <c r="B43" s="61" t="s">
        <v>164</v>
      </c>
      <c r="C43" s="61"/>
      <c r="D43" s="61"/>
      <c r="E43" s="61"/>
      <c r="F43" s="61"/>
      <c r="G43" s="61"/>
      <c r="H43" s="61"/>
      <c r="I43" s="61"/>
      <c r="J43" s="61"/>
    </row>
    <row r="44" spans="2:10" ht="12.75" customHeight="1">
      <c r="B44" s="61" t="s">
        <v>165</v>
      </c>
      <c r="C44" s="61"/>
      <c r="D44" s="61"/>
      <c r="E44" s="61"/>
      <c r="F44" s="61"/>
      <c r="G44" s="61"/>
      <c r="H44" s="61"/>
      <c r="I44" s="61"/>
      <c r="J44" s="61"/>
    </row>
    <row r="45" spans="2:10" ht="12.75" customHeight="1">
      <c r="B45" s="61" t="s">
        <v>166</v>
      </c>
      <c r="C45" s="62"/>
      <c r="D45" s="61"/>
      <c r="E45" s="61"/>
      <c r="F45" s="61"/>
      <c r="G45" s="61"/>
      <c r="H45" s="61"/>
      <c r="I45" s="61"/>
      <c r="J45" s="61"/>
    </row>
    <row r="46" spans="2:10" ht="12.75" customHeight="1">
      <c r="B46" s="61"/>
      <c r="C46" s="61"/>
      <c r="D46" s="61"/>
      <c r="E46" s="61"/>
      <c r="F46" s="61"/>
      <c r="G46" s="61"/>
      <c r="H46" s="61"/>
      <c r="I46" s="61"/>
      <c r="J46" s="61"/>
    </row>
    <row r="47" spans="2:10" ht="12.75" customHeight="1">
      <c r="B47" s="61" t="s">
        <v>185</v>
      </c>
      <c r="C47" s="61"/>
      <c r="D47" s="61"/>
      <c r="E47" s="61"/>
      <c r="F47" s="61"/>
      <c r="G47" s="61"/>
      <c r="H47" s="61"/>
      <c r="I47" s="61"/>
      <c r="J47" s="61"/>
    </row>
    <row r="48" spans="2:10" ht="12.75" customHeight="1">
      <c r="B48" s="61" t="s">
        <v>167</v>
      </c>
      <c r="C48" s="61"/>
      <c r="D48" s="61"/>
      <c r="E48" s="61"/>
      <c r="F48" s="61"/>
      <c r="G48" s="61"/>
      <c r="H48" s="61"/>
      <c r="I48" s="61"/>
      <c r="J48" s="61"/>
    </row>
    <row r="49" spans="2:10" ht="12.75" customHeight="1">
      <c r="B49" s="61" t="s">
        <v>168</v>
      </c>
      <c r="C49" s="61"/>
      <c r="D49" s="61"/>
      <c r="E49" s="61"/>
      <c r="F49" s="61"/>
      <c r="G49" s="61"/>
      <c r="H49" s="61"/>
      <c r="I49" s="61"/>
      <c r="J49" s="61"/>
    </row>
    <row r="50" spans="2:10" ht="12.75" customHeight="1">
      <c r="B50" s="61" t="s">
        <v>169</v>
      </c>
      <c r="C50" s="61"/>
      <c r="D50" s="61"/>
      <c r="E50" s="61"/>
      <c r="F50" s="61"/>
      <c r="G50" s="61"/>
      <c r="H50" s="61"/>
      <c r="I50" s="61"/>
      <c r="J50" s="61"/>
    </row>
    <row r="51" spans="2:10" ht="12.75" customHeight="1">
      <c r="B51" s="61" t="s">
        <v>170</v>
      </c>
      <c r="C51" s="61"/>
      <c r="D51" s="61"/>
      <c r="E51" s="61"/>
      <c r="F51" s="61"/>
      <c r="G51" s="61"/>
      <c r="H51" s="61"/>
      <c r="I51" s="61"/>
      <c r="J51" s="61"/>
    </row>
    <row r="52" spans="2:10" ht="12.75" customHeight="1">
      <c r="B52" s="61" t="s">
        <v>171</v>
      </c>
      <c r="C52" s="61"/>
      <c r="D52" s="61"/>
      <c r="E52" s="61"/>
      <c r="F52" s="61"/>
      <c r="G52" s="61"/>
      <c r="H52" s="61"/>
      <c r="I52" s="61"/>
      <c r="J52" s="61"/>
    </row>
    <row r="53" spans="2:10" ht="12.75" customHeight="1">
      <c r="B53" s="61" t="s">
        <v>172</v>
      </c>
      <c r="C53" s="61"/>
      <c r="D53" s="61"/>
      <c r="E53" s="61"/>
      <c r="F53" s="61"/>
      <c r="G53" s="61"/>
      <c r="H53" s="61"/>
      <c r="I53" s="61"/>
      <c r="J53" s="61"/>
    </row>
    <row r="54" spans="2:10" ht="12.75" customHeight="1">
      <c r="B54" s="61" t="s">
        <v>173</v>
      </c>
      <c r="C54" s="61"/>
      <c r="D54" s="61"/>
      <c r="E54" s="61"/>
      <c r="F54" s="61"/>
      <c r="G54" s="61"/>
      <c r="H54" s="61"/>
      <c r="I54" s="61"/>
      <c r="J54" s="61"/>
    </row>
    <row r="55" spans="2:10" ht="12.75" customHeight="1">
      <c r="B55" s="61"/>
      <c r="C55" s="61"/>
      <c r="D55" s="61"/>
      <c r="E55" s="61"/>
      <c r="F55" s="61"/>
      <c r="G55" s="61"/>
      <c r="H55" s="61"/>
      <c r="I55" s="61"/>
      <c r="J55" s="61"/>
    </row>
    <row r="56" spans="2:10" ht="12.75" customHeight="1">
      <c r="B56" s="61" t="s">
        <v>174</v>
      </c>
      <c r="C56" s="64"/>
      <c r="D56" s="61"/>
      <c r="E56" s="61"/>
      <c r="F56" s="61"/>
      <c r="G56" s="61"/>
      <c r="H56" s="61"/>
      <c r="I56" s="61"/>
      <c r="J56" s="61"/>
    </row>
    <row r="57" spans="2:10" ht="12.75" customHeight="1">
      <c r="B57" s="61" t="s">
        <v>175</v>
      </c>
      <c r="C57" s="61"/>
      <c r="D57" s="61"/>
      <c r="E57" s="61"/>
      <c r="F57" s="61"/>
      <c r="G57" s="61"/>
      <c r="H57" s="61"/>
      <c r="I57" s="61"/>
      <c r="J57" s="61"/>
    </row>
    <row r="58" spans="2:10" ht="12.75" customHeight="1">
      <c r="B58" s="61" t="s">
        <v>176</v>
      </c>
      <c r="C58" s="61"/>
      <c r="D58" s="61"/>
      <c r="E58" s="61"/>
      <c r="F58" s="61"/>
      <c r="G58" s="61"/>
      <c r="H58" s="61"/>
      <c r="I58" s="61"/>
      <c r="J58" s="61"/>
    </row>
    <row r="59" spans="2:10" ht="12.75" customHeight="1">
      <c r="B59" s="61"/>
      <c r="C59" s="61"/>
      <c r="D59" s="61"/>
      <c r="E59" s="61"/>
      <c r="F59" s="61"/>
      <c r="G59" s="61"/>
      <c r="H59" s="61"/>
      <c r="I59" s="61"/>
      <c r="J59" s="61"/>
    </row>
    <row r="60" spans="2:10" ht="12.75" customHeight="1">
      <c r="B60" s="61" t="s">
        <v>177</v>
      </c>
      <c r="C60" s="61"/>
      <c r="D60" s="61"/>
      <c r="E60" s="61"/>
      <c r="F60" s="61"/>
      <c r="G60" s="61"/>
      <c r="H60" s="61"/>
      <c r="I60" s="61"/>
      <c r="J60" s="61"/>
    </row>
    <row r="61" spans="2:10" ht="12.75" customHeight="1">
      <c r="B61" s="61" t="s">
        <v>186</v>
      </c>
      <c r="C61" s="61"/>
      <c r="D61" s="61"/>
      <c r="E61" s="61"/>
      <c r="F61" s="61"/>
      <c r="G61" s="61"/>
      <c r="H61" s="61"/>
      <c r="I61" s="61"/>
      <c r="J61" s="61"/>
    </row>
    <row r="62" spans="2:10" ht="12.75" customHeight="1">
      <c r="B62" s="61" t="s">
        <v>178</v>
      </c>
      <c r="C62" s="61"/>
      <c r="D62" s="61"/>
      <c r="E62" s="61"/>
      <c r="F62" s="61"/>
      <c r="G62" s="61"/>
      <c r="H62" s="61"/>
      <c r="I62" s="61"/>
      <c r="J62" s="61"/>
    </row>
    <row r="63" spans="1:10" ht="12.75" customHeight="1">
      <c r="A63" s="10"/>
      <c r="B63" s="61" t="s">
        <v>170</v>
      </c>
      <c r="C63" s="61"/>
      <c r="D63" s="61"/>
      <c r="E63" s="61"/>
      <c r="F63" s="61"/>
      <c r="G63" s="61"/>
      <c r="H63" s="61"/>
      <c r="I63" s="61"/>
      <c r="J63" s="61"/>
    </row>
    <row r="64" spans="2:10" ht="12.75" customHeight="1">
      <c r="B64" s="63" t="s">
        <v>11</v>
      </c>
      <c r="C64" s="61"/>
      <c r="D64" s="61"/>
      <c r="E64" s="61"/>
      <c r="F64" s="61"/>
      <c r="G64" s="61"/>
      <c r="H64" s="61"/>
      <c r="I64" s="61"/>
      <c r="J64" s="61"/>
    </row>
    <row r="65" spans="2:10" ht="12.75" customHeight="1">
      <c r="B65" s="61" t="s">
        <v>209</v>
      </c>
      <c r="C65" s="61"/>
      <c r="D65" s="61"/>
      <c r="E65" s="61"/>
      <c r="F65" s="61"/>
      <c r="G65" s="61"/>
      <c r="H65" s="61"/>
      <c r="I65" s="61"/>
      <c r="J65" s="61"/>
    </row>
    <row r="66" spans="2:10" ht="12.75" customHeight="1">
      <c r="B66" s="61" t="s">
        <v>179</v>
      </c>
      <c r="C66" s="61"/>
      <c r="D66" s="61"/>
      <c r="E66" s="61"/>
      <c r="F66" s="61"/>
      <c r="G66" s="61"/>
      <c r="H66" s="61"/>
      <c r="I66" s="61"/>
      <c r="J66" s="61"/>
    </row>
    <row r="67" spans="2:10" ht="12.75" customHeight="1">
      <c r="B67" s="61"/>
      <c r="C67" s="61"/>
      <c r="D67" s="61"/>
      <c r="E67" s="61"/>
      <c r="F67" s="61"/>
      <c r="G67" s="61"/>
      <c r="H67" s="61"/>
      <c r="I67" s="61"/>
      <c r="J67" s="61"/>
    </row>
    <row r="68" spans="1:10" s="10" customFormat="1" ht="12.75" customHeight="1">
      <c r="A68"/>
      <c r="B68" s="61" t="s">
        <v>200</v>
      </c>
      <c r="C68" s="61"/>
      <c r="D68" s="61">
        <v>2020</v>
      </c>
      <c r="E68" s="61"/>
      <c r="F68" s="61"/>
      <c r="G68" s="61"/>
      <c r="H68" s="61"/>
      <c r="I68" s="61"/>
      <c r="J68" s="61"/>
    </row>
    <row r="69" spans="5:10" ht="12.75" customHeight="1">
      <c r="E69" s="61"/>
      <c r="F69" s="61"/>
      <c r="G69" s="61"/>
      <c r="H69" s="61"/>
      <c r="I69" s="61"/>
      <c r="J69" s="61"/>
    </row>
    <row r="70" spans="2:10" ht="12.75" customHeight="1">
      <c r="B70" s="65" t="s">
        <v>37</v>
      </c>
      <c r="C70" s="61"/>
      <c r="D70" s="61"/>
      <c r="E70" s="61"/>
      <c r="F70" s="61"/>
      <c r="G70" s="61"/>
      <c r="H70" s="61"/>
      <c r="I70" s="61"/>
      <c r="J70" s="61"/>
    </row>
    <row r="71" spans="3:10" ht="12.75" customHeight="1">
      <c r="C71" s="61"/>
      <c r="D71" s="61"/>
      <c r="E71" s="61"/>
      <c r="F71" s="61"/>
      <c r="G71" s="61"/>
      <c r="H71" s="61"/>
      <c r="I71" s="61"/>
      <c r="J71" s="61"/>
    </row>
    <row r="72" spans="2:10" ht="12.75" customHeight="1">
      <c r="B72" s="61" t="s">
        <v>180</v>
      </c>
      <c r="C72" s="61"/>
      <c r="D72" s="61"/>
      <c r="E72" s="61"/>
      <c r="F72" s="61"/>
      <c r="G72" s="61"/>
      <c r="H72" s="61"/>
      <c r="I72" s="61"/>
      <c r="J72" s="61"/>
    </row>
    <row r="73" spans="2:10" ht="12.75" customHeight="1">
      <c r="B73" s="61" t="s">
        <v>38</v>
      </c>
      <c r="C73" s="61"/>
      <c r="D73" s="61"/>
      <c r="E73" s="61"/>
      <c r="F73" s="61"/>
      <c r="G73" s="61"/>
      <c r="H73" s="61"/>
      <c r="I73" s="61"/>
      <c r="J73" s="61"/>
    </row>
    <row r="74" spans="5:10" ht="12.75" customHeight="1">
      <c r="E74" s="61"/>
      <c r="F74" s="61"/>
      <c r="G74" s="61"/>
      <c r="H74" s="61"/>
      <c r="I74" s="61"/>
      <c r="J74" s="61"/>
    </row>
    <row r="75" spans="2:9" ht="12.75" customHeight="1">
      <c r="B75" s="61"/>
      <c r="C75" s="61"/>
      <c r="D75" s="61"/>
      <c r="E75" s="61"/>
      <c r="F75" s="61"/>
      <c r="G75" s="61"/>
      <c r="H75" s="61"/>
      <c r="I75" s="10"/>
    </row>
    <row r="76" spans="2:9" ht="12.75" customHeight="1">
      <c r="B76" s="61"/>
      <c r="C76" s="61"/>
      <c r="D76" s="61"/>
      <c r="E76" s="61"/>
      <c r="F76" s="61"/>
      <c r="G76" s="61"/>
      <c r="H76" s="10"/>
      <c r="I76" s="10"/>
    </row>
    <row r="77" spans="2:9" ht="12.75" customHeight="1">
      <c r="B77" s="10"/>
      <c r="C77" s="10"/>
      <c r="D77" s="10"/>
      <c r="E77" s="10"/>
      <c r="F77" s="10"/>
      <c r="G77" s="10"/>
      <c r="H77" s="10"/>
      <c r="I77" s="10"/>
    </row>
    <row r="78" spans="8:9" ht="12.75" customHeight="1">
      <c r="H78" s="10"/>
      <c r="I78" s="10"/>
    </row>
    <row r="79" spans="8:9" ht="12.75" customHeight="1">
      <c r="H79" s="10"/>
      <c r="I79" s="10"/>
    </row>
    <row r="80" spans="8:9" ht="12.75" customHeight="1">
      <c r="H80" s="10"/>
      <c r="I80" s="10"/>
    </row>
    <row r="81" spans="8:9" ht="12.75">
      <c r="H81" s="10"/>
      <c r="I81" s="10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G60"/>
  <sheetViews>
    <sheetView zoomScale="90" zoomScaleNormal="90" zoomScalePageLayoutView="0" workbookViewId="0" topLeftCell="A13">
      <selection activeCell="I27" sqref="I27"/>
    </sheetView>
  </sheetViews>
  <sheetFormatPr defaultColWidth="9.140625" defaultRowHeight="12.75"/>
  <cols>
    <col min="1" max="1" width="3.7109375" style="0" customWidth="1"/>
    <col min="2" max="2" width="10.00390625" style="0" customWidth="1"/>
    <col min="3" max="3" width="20.7109375" style="0" customWidth="1"/>
    <col min="4" max="4" width="9.7109375" style="0" customWidth="1"/>
    <col min="5" max="5" width="16.8515625" style="111" customWidth="1"/>
    <col min="6" max="6" width="13.57421875" style="0" customWidth="1"/>
    <col min="7" max="7" width="16.421875" style="0" customWidth="1"/>
  </cols>
  <sheetData>
    <row r="2" spans="1:7" ht="12.75">
      <c r="A2" s="7"/>
      <c r="B2" s="9" t="s">
        <v>277</v>
      </c>
      <c r="C2" s="9"/>
      <c r="D2" s="9"/>
      <c r="E2" s="18"/>
      <c r="F2" s="10"/>
      <c r="G2" s="10"/>
    </row>
    <row r="3" spans="1:7" ht="12.75">
      <c r="A3" s="7"/>
      <c r="B3" s="9"/>
      <c r="C3" s="9"/>
      <c r="D3" s="9"/>
      <c r="E3" s="18"/>
      <c r="F3" s="10"/>
      <c r="G3" s="14" t="s">
        <v>212</v>
      </c>
    </row>
    <row r="4" spans="1:7" ht="12.75">
      <c r="A4" s="2"/>
      <c r="B4" s="10" t="s">
        <v>101</v>
      </c>
      <c r="C4" s="10"/>
      <c r="D4" s="10"/>
      <c r="E4" s="18"/>
      <c r="F4" s="10"/>
      <c r="G4" s="10"/>
    </row>
    <row r="5" spans="1:7" ht="12.75">
      <c r="A5" s="2"/>
      <c r="B5" s="10" t="s">
        <v>0</v>
      </c>
      <c r="C5" s="10"/>
      <c r="D5" s="10"/>
      <c r="E5" s="18"/>
      <c r="F5" s="10"/>
      <c r="G5" s="10"/>
    </row>
    <row r="6" spans="1:7" ht="12.75">
      <c r="A6" s="2"/>
      <c r="B6" s="10" t="s">
        <v>1</v>
      </c>
      <c r="C6" s="10"/>
      <c r="D6" s="10"/>
      <c r="E6" s="18"/>
      <c r="F6" s="10"/>
      <c r="G6" s="10"/>
    </row>
    <row r="7" spans="1:7" ht="12.75">
      <c r="A7" s="2"/>
      <c r="B7" s="10"/>
      <c r="C7" s="10"/>
      <c r="D7" s="10"/>
      <c r="E7" s="18"/>
      <c r="F7" s="10"/>
      <c r="G7" s="10"/>
    </row>
    <row r="8" spans="1:7" ht="12.75">
      <c r="A8" s="2"/>
      <c r="B8" s="10"/>
      <c r="C8" s="10"/>
      <c r="D8" s="10"/>
      <c r="E8" s="18"/>
      <c r="F8" s="10" t="s">
        <v>100</v>
      </c>
      <c r="G8" s="10"/>
    </row>
    <row r="9" spans="1:7" ht="12.75">
      <c r="A9" s="2"/>
      <c r="B9" s="10"/>
      <c r="C9" s="10"/>
      <c r="D9" s="10"/>
      <c r="E9" s="18"/>
      <c r="F9" s="124" t="s">
        <v>278</v>
      </c>
      <c r="G9" s="10"/>
    </row>
    <row r="10" spans="1:7" ht="12.75">
      <c r="A10" s="2"/>
      <c r="B10" s="10"/>
      <c r="C10" s="10"/>
      <c r="D10" s="10"/>
      <c r="E10" s="18"/>
      <c r="F10" s="10"/>
      <c r="G10" s="10"/>
    </row>
    <row r="11" spans="1:7" ht="12" customHeight="1">
      <c r="A11" s="2"/>
      <c r="B11" s="10"/>
      <c r="C11" s="10"/>
      <c r="D11" s="10"/>
      <c r="E11" s="18"/>
      <c r="F11" s="10"/>
      <c r="G11" s="10"/>
    </row>
    <row r="12" spans="1:7" ht="12.75">
      <c r="A12" s="2"/>
      <c r="B12" s="2" t="s">
        <v>219</v>
      </c>
      <c r="C12" s="16"/>
      <c r="D12" s="10"/>
      <c r="E12" s="18"/>
      <c r="F12" s="10"/>
      <c r="G12" s="10"/>
    </row>
    <row r="13" spans="2:7" ht="12.75">
      <c r="B13" s="57" t="s">
        <v>16</v>
      </c>
      <c r="C13" s="16"/>
      <c r="D13" s="58" t="s">
        <v>3</v>
      </c>
      <c r="E13" s="21" t="s">
        <v>31</v>
      </c>
      <c r="F13" s="21" t="s">
        <v>77</v>
      </c>
      <c r="G13" s="21" t="s">
        <v>78</v>
      </c>
    </row>
    <row r="14" spans="2:7" ht="12.75">
      <c r="B14" s="22" t="s">
        <v>29</v>
      </c>
      <c r="C14" s="10" t="s">
        <v>2</v>
      </c>
      <c r="D14" s="41" t="s">
        <v>32</v>
      </c>
      <c r="E14" s="19"/>
      <c r="F14" s="22"/>
      <c r="G14" s="19"/>
    </row>
    <row r="15" spans="2:7" ht="12.75">
      <c r="B15" s="25"/>
      <c r="C15" s="16"/>
      <c r="D15" s="59" t="s">
        <v>33</v>
      </c>
      <c r="E15" s="29"/>
      <c r="F15" s="29"/>
      <c r="G15" s="29"/>
    </row>
    <row r="16" spans="2:7" ht="12.75">
      <c r="B16" s="73" t="s">
        <v>40</v>
      </c>
      <c r="C16" s="73" t="s">
        <v>45</v>
      </c>
      <c r="D16" s="74">
        <v>50</v>
      </c>
      <c r="E16" s="120">
        <v>28101202</v>
      </c>
      <c r="F16" s="75"/>
      <c r="G16" s="76">
        <f>D16*F16/100</f>
        <v>0</v>
      </c>
    </row>
    <row r="17" spans="2:7" ht="12.75">
      <c r="B17" s="69" t="s">
        <v>7</v>
      </c>
      <c r="C17" s="69" t="s">
        <v>55</v>
      </c>
      <c r="D17" s="76">
        <v>50</v>
      </c>
      <c r="E17" s="106">
        <v>13101202</v>
      </c>
      <c r="F17" s="75"/>
      <c r="G17" s="76">
        <f aca="true" t="shared" si="0" ref="G17:G46">D17*F17/100</f>
        <v>0</v>
      </c>
    </row>
    <row r="18" spans="2:7" ht="12.75">
      <c r="B18" s="69" t="s">
        <v>40</v>
      </c>
      <c r="C18" s="69" t="s">
        <v>140</v>
      </c>
      <c r="D18" s="76">
        <v>55</v>
      </c>
      <c r="E18" s="106" t="s">
        <v>149</v>
      </c>
      <c r="F18" s="75"/>
      <c r="G18" s="76">
        <f t="shared" si="0"/>
        <v>0</v>
      </c>
    </row>
    <row r="19" spans="2:7" ht="12.75">
      <c r="B19" s="69" t="s">
        <v>40</v>
      </c>
      <c r="C19" s="69" t="s">
        <v>46</v>
      </c>
      <c r="D19" s="76">
        <v>50</v>
      </c>
      <c r="E19" s="106">
        <v>28102202</v>
      </c>
      <c r="F19" s="75"/>
      <c r="G19" s="76">
        <f t="shared" si="0"/>
        <v>0</v>
      </c>
    </row>
    <row r="20" spans="2:7" ht="12.75">
      <c r="B20" s="69" t="s">
        <v>7</v>
      </c>
      <c r="C20" s="69" t="s">
        <v>75</v>
      </c>
      <c r="D20" s="76">
        <v>50</v>
      </c>
      <c r="E20" s="106">
        <v>13103202</v>
      </c>
      <c r="F20" s="75"/>
      <c r="G20" s="76">
        <f t="shared" si="0"/>
        <v>0</v>
      </c>
    </row>
    <row r="21" spans="2:7" ht="12.75">
      <c r="B21" s="69" t="s">
        <v>6</v>
      </c>
      <c r="C21" s="69" t="s">
        <v>76</v>
      </c>
      <c r="D21" s="76">
        <v>55</v>
      </c>
      <c r="E21" s="106">
        <v>16102202</v>
      </c>
      <c r="F21" s="75"/>
      <c r="G21" s="76">
        <f t="shared" si="0"/>
        <v>0</v>
      </c>
    </row>
    <row r="22" spans="2:7" ht="12.75">
      <c r="B22" s="69" t="s">
        <v>6</v>
      </c>
      <c r="C22" s="69" t="s">
        <v>22</v>
      </c>
      <c r="D22" s="76">
        <v>57</v>
      </c>
      <c r="E22" s="106">
        <v>16104202</v>
      </c>
      <c r="F22" s="75"/>
      <c r="G22" s="76">
        <f t="shared" si="0"/>
        <v>0</v>
      </c>
    </row>
    <row r="23" spans="2:7" ht="12.75">
      <c r="B23" s="73" t="s">
        <v>40</v>
      </c>
      <c r="C23" s="69" t="s">
        <v>220</v>
      </c>
      <c r="D23" s="76">
        <v>56</v>
      </c>
      <c r="E23" s="106">
        <v>28109202</v>
      </c>
      <c r="F23" s="75"/>
      <c r="G23" s="76">
        <f t="shared" si="0"/>
        <v>0</v>
      </c>
    </row>
    <row r="24" spans="2:7" ht="12.75">
      <c r="B24" s="69" t="s">
        <v>145</v>
      </c>
      <c r="C24" s="69" t="s">
        <v>141</v>
      </c>
      <c r="D24" s="76">
        <v>55</v>
      </c>
      <c r="E24" s="118" t="s">
        <v>150</v>
      </c>
      <c r="F24" s="75"/>
      <c r="G24" s="76">
        <f t="shared" si="0"/>
        <v>0</v>
      </c>
    </row>
    <row r="25" spans="2:7" ht="12.75">
      <c r="B25" s="69" t="s">
        <v>40</v>
      </c>
      <c r="C25" s="69" t="s">
        <v>142</v>
      </c>
      <c r="D25" s="76">
        <v>55</v>
      </c>
      <c r="E25" s="106" t="s">
        <v>151</v>
      </c>
      <c r="F25" s="75"/>
      <c r="G25" s="76">
        <f t="shared" si="0"/>
        <v>0</v>
      </c>
    </row>
    <row r="26" spans="2:7" ht="12.75">
      <c r="B26" s="69" t="s">
        <v>5</v>
      </c>
      <c r="C26" s="69" t="s">
        <v>81</v>
      </c>
      <c r="D26" s="76">
        <v>55</v>
      </c>
      <c r="E26" s="106">
        <v>15101202</v>
      </c>
      <c r="F26" s="75"/>
      <c r="G26" s="76">
        <f t="shared" si="0"/>
        <v>0</v>
      </c>
    </row>
    <row r="27" spans="2:7" ht="12.75">
      <c r="B27" s="69" t="s">
        <v>7</v>
      </c>
      <c r="C27" s="69" t="s">
        <v>23</v>
      </c>
      <c r="D27" s="76">
        <v>43</v>
      </c>
      <c r="E27" s="106">
        <v>13109202</v>
      </c>
      <c r="F27" s="75"/>
      <c r="G27" s="76">
        <f t="shared" si="0"/>
        <v>0</v>
      </c>
    </row>
    <row r="28" spans="2:7" ht="12.75">
      <c r="B28" s="69" t="s">
        <v>7</v>
      </c>
      <c r="C28" s="69" t="s">
        <v>24</v>
      </c>
      <c r="D28" s="76">
        <v>43</v>
      </c>
      <c r="E28" s="106">
        <v>13114202</v>
      </c>
      <c r="F28" s="75"/>
      <c r="G28" s="76">
        <f t="shared" si="0"/>
        <v>0</v>
      </c>
    </row>
    <row r="29" spans="2:7" ht="12.75">
      <c r="B29" s="69" t="s">
        <v>8</v>
      </c>
      <c r="C29" s="69" t="s">
        <v>25</v>
      </c>
      <c r="D29" s="76">
        <v>48</v>
      </c>
      <c r="E29" s="106">
        <v>12111202</v>
      </c>
      <c r="F29" s="75"/>
      <c r="G29" s="76">
        <f t="shared" si="0"/>
        <v>0</v>
      </c>
    </row>
    <row r="30" spans="2:7" ht="12.75">
      <c r="B30" s="77" t="s">
        <v>8</v>
      </c>
      <c r="C30" s="77" t="s">
        <v>26</v>
      </c>
      <c r="D30" s="78">
        <v>43</v>
      </c>
      <c r="E30" s="119">
        <v>12105202</v>
      </c>
      <c r="F30" s="75"/>
      <c r="G30" s="76">
        <f t="shared" si="0"/>
        <v>0</v>
      </c>
    </row>
    <row r="31" spans="2:7" ht="12.75">
      <c r="B31" s="82"/>
      <c r="C31" s="100"/>
      <c r="D31" s="101"/>
      <c r="E31" s="121"/>
      <c r="F31" s="75"/>
      <c r="G31" s="76"/>
    </row>
    <row r="32" spans="2:7" ht="12.75">
      <c r="B32" s="73"/>
      <c r="C32" s="79" t="s">
        <v>27</v>
      </c>
      <c r="D32" s="68"/>
      <c r="E32" s="122"/>
      <c r="F32" s="75"/>
      <c r="G32" s="76">
        <f t="shared" si="0"/>
        <v>0</v>
      </c>
    </row>
    <row r="33" spans="2:7" ht="12.75">
      <c r="B33" s="73" t="s">
        <v>146</v>
      </c>
      <c r="C33" s="67" t="s">
        <v>189</v>
      </c>
      <c r="D33" s="76">
        <v>67</v>
      </c>
      <c r="E33" s="116">
        <v>29606202</v>
      </c>
      <c r="F33" s="75"/>
      <c r="G33" s="76">
        <f t="shared" si="0"/>
        <v>0</v>
      </c>
    </row>
    <row r="34" spans="2:7" ht="12.75">
      <c r="B34" s="69" t="s">
        <v>5</v>
      </c>
      <c r="C34" s="67" t="s">
        <v>143</v>
      </c>
      <c r="D34" s="76">
        <v>67</v>
      </c>
      <c r="E34" s="116">
        <v>15107202</v>
      </c>
      <c r="F34" s="75"/>
      <c r="G34" s="76">
        <f t="shared" si="0"/>
        <v>0</v>
      </c>
    </row>
    <row r="35" spans="2:7" ht="12.75">
      <c r="B35" s="69" t="s">
        <v>5</v>
      </c>
      <c r="C35" s="67" t="s">
        <v>82</v>
      </c>
      <c r="D35" s="76">
        <v>66</v>
      </c>
      <c r="E35" s="116">
        <v>15105202</v>
      </c>
      <c r="F35" s="75"/>
      <c r="G35" s="76">
        <f t="shared" si="0"/>
        <v>0</v>
      </c>
    </row>
    <row r="36" spans="2:7" ht="12.75">
      <c r="B36" s="69" t="s">
        <v>5</v>
      </c>
      <c r="C36" s="67" t="s">
        <v>221</v>
      </c>
      <c r="D36" s="81">
        <v>67</v>
      </c>
      <c r="E36" s="116">
        <v>15108202</v>
      </c>
      <c r="F36" s="75"/>
      <c r="G36" s="76">
        <f t="shared" si="0"/>
        <v>0</v>
      </c>
    </row>
    <row r="37" spans="2:7" ht="12.75">
      <c r="B37" s="80" t="s">
        <v>17</v>
      </c>
      <c r="C37" s="67" t="s">
        <v>144</v>
      </c>
      <c r="D37" s="81">
        <v>64</v>
      </c>
      <c r="E37" s="116">
        <v>10105202</v>
      </c>
      <c r="F37" s="75"/>
      <c r="G37" s="76">
        <f t="shared" si="0"/>
        <v>0</v>
      </c>
    </row>
    <row r="38" spans="2:7" ht="12.75">
      <c r="B38" s="69" t="s">
        <v>67</v>
      </c>
      <c r="C38" s="67" t="s">
        <v>114</v>
      </c>
      <c r="D38" s="76">
        <v>64</v>
      </c>
      <c r="E38" s="106">
        <v>10107202</v>
      </c>
      <c r="F38" s="75"/>
      <c r="G38" s="76">
        <f t="shared" si="0"/>
        <v>0</v>
      </c>
    </row>
    <row r="39" spans="2:7" ht="12.75">
      <c r="B39" s="80" t="s">
        <v>17</v>
      </c>
      <c r="C39" s="69" t="s">
        <v>42</v>
      </c>
      <c r="D39" s="81">
        <v>64</v>
      </c>
      <c r="E39" s="120">
        <v>10102202</v>
      </c>
      <c r="F39" s="75"/>
      <c r="G39" s="76">
        <f t="shared" si="0"/>
        <v>0</v>
      </c>
    </row>
    <row r="40" spans="2:7" ht="12.75">
      <c r="B40" s="69" t="s">
        <v>67</v>
      </c>
      <c r="C40" s="80" t="s">
        <v>190</v>
      </c>
      <c r="D40" s="74">
        <v>68</v>
      </c>
      <c r="E40" s="123">
        <v>10104202</v>
      </c>
      <c r="F40" s="75"/>
      <c r="G40" s="76">
        <f t="shared" si="0"/>
        <v>0</v>
      </c>
    </row>
    <row r="41" spans="2:7" ht="12.75">
      <c r="B41" s="80" t="s">
        <v>8</v>
      </c>
      <c r="C41" s="80" t="s">
        <v>28</v>
      </c>
      <c r="D41" s="74">
        <v>44</v>
      </c>
      <c r="E41" s="106">
        <v>12107202</v>
      </c>
      <c r="F41" s="75"/>
      <c r="G41" s="76">
        <f t="shared" si="0"/>
        <v>0</v>
      </c>
    </row>
    <row r="42" spans="2:7" ht="12.75">
      <c r="B42" s="69" t="s">
        <v>5</v>
      </c>
      <c r="C42" s="69" t="s">
        <v>222</v>
      </c>
      <c r="D42" s="76">
        <v>67</v>
      </c>
      <c r="E42" s="106">
        <v>15103202</v>
      </c>
      <c r="F42" s="75"/>
      <c r="G42" s="76">
        <f t="shared" si="0"/>
        <v>0</v>
      </c>
    </row>
    <row r="43" spans="2:7" ht="12.75">
      <c r="B43" s="69" t="s">
        <v>67</v>
      </c>
      <c r="C43" s="69" t="s">
        <v>20</v>
      </c>
      <c r="D43" s="76">
        <v>64</v>
      </c>
      <c r="E43" s="106">
        <v>10110202</v>
      </c>
      <c r="F43" s="75"/>
      <c r="G43" s="76">
        <f t="shared" si="0"/>
        <v>0</v>
      </c>
    </row>
    <row r="44" spans="2:7" ht="12.75">
      <c r="B44" s="69" t="s">
        <v>7</v>
      </c>
      <c r="C44" s="69" t="s">
        <v>223</v>
      </c>
      <c r="D44" s="76">
        <v>64</v>
      </c>
      <c r="E44" s="106">
        <v>13105202</v>
      </c>
      <c r="F44" s="75"/>
      <c r="G44" s="76">
        <f t="shared" si="0"/>
        <v>0</v>
      </c>
    </row>
    <row r="45" spans="2:7" ht="12.75">
      <c r="B45" s="69" t="s">
        <v>7</v>
      </c>
      <c r="C45" s="69" t="s">
        <v>83</v>
      </c>
      <c r="D45" s="76">
        <v>64</v>
      </c>
      <c r="E45" s="106">
        <v>13110202</v>
      </c>
      <c r="F45" s="75"/>
      <c r="G45" s="76">
        <f t="shared" si="0"/>
        <v>0</v>
      </c>
    </row>
    <row r="46" spans="2:7" ht="12.75">
      <c r="B46" s="69" t="s">
        <v>67</v>
      </c>
      <c r="C46" s="67" t="s">
        <v>224</v>
      </c>
      <c r="D46" s="76">
        <v>64</v>
      </c>
      <c r="E46" s="108">
        <v>10106202</v>
      </c>
      <c r="F46" s="83"/>
      <c r="G46" s="76">
        <f t="shared" si="0"/>
        <v>0</v>
      </c>
    </row>
    <row r="47" spans="2:7" ht="12.75">
      <c r="B47" s="69"/>
      <c r="C47" s="67"/>
      <c r="D47" s="76"/>
      <c r="E47" s="108"/>
      <c r="F47" s="83"/>
      <c r="G47" s="76"/>
    </row>
    <row r="48" spans="2:7" ht="12.75">
      <c r="B48" s="69"/>
      <c r="C48" s="67"/>
      <c r="D48" s="76"/>
      <c r="E48" s="72"/>
      <c r="F48" s="75"/>
      <c r="G48" s="76"/>
    </row>
    <row r="49" spans="2:7" ht="12.75">
      <c r="B49" s="57" t="s">
        <v>14</v>
      </c>
      <c r="C49" s="16"/>
      <c r="D49" s="48"/>
      <c r="E49" s="27"/>
      <c r="F49" s="31">
        <f>SUM(F16:F48)</f>
        <v>0</v>
      </c>
      <c r="G49" s="52">
        <f>SUM(G16:G48)</f>
        <v>0</v>
      </c>
    </row>
    <row r="50" spans="2:7" ht="12.75">
      <c r="B50" s="42" t="s">
        <v>9</v>
      </c>
      <c r="C50" s="10"/>
      <c r="D50" s="24"/>
      <c r="E50" s="20">
        <v>310</v>
      </c>
      <c r="F50" s="51"/>
      <c r="G50" s="45">
        <f>SUM(G49*25%)</f>
        <v>0</v>
      </c>
    </row>
    <row r="51" spans="2:7" ht="12.75">
      <c r="B51" s="35" t="s">
        <v>229</v>
      </c>
      <c r="C51" s="44"/>
      <c r="D51" s="44"/>
      <c r="E51" s="103"/>
      <c r="F51" s="50"/>
      <c r="G51" s="49">
        <f>SUM(G49+G50)</f>
        <v>0</v>
      </c>
    </row>
    <row r="52" spans="2:7" ht="15.75" customHeight="1">
      <c r="B52" s="9"/>
      <c r="C52" s="10"/>
      <c r="D52" s="10"/>
      <c r="E52" s="109"/>
      <c r="F52" s="10"/>
      <c r="G52" s="37"/>
    </row>
    <row r="53" spans="2:7" ht="15.75" customHeight="1">
      <c r="B53" s="9"/>
      <c r="C53" s="10"/>
      <c r="D53" s="10"/>
      <c r="E53" s="109"/>
      <c r="F53" s="10"/>
      <c r="G53" s="37"/>
    </row>
    <row r="54" spans="1:7" ht="12.75">
      <c r="A54" s="2"/>
      <c r="B54" s="10"/>
      <c r="C54" s="10"/>
      <c r="D54" s="10"/>
      <c r="E54" s="18"/>
      <c r="F54" s="36"/>
      <c r="G54" s="39"/>
    </row>
    <row r="55" spans="1:7" ht="12.75">
      <c r="A55" s="98"/>
      <c r="B55" s="10" t="s">
        <v>225</v>
      </c>
      <c r="C55" s="10"/>
      <c r="D55" s="10"/>
      <c r="E55" s="18"/>
      <c r="F55" s="36"/>
      <c r="G55" s="37"/>
    </row>
    <row r="56" spans="1:7" ht="12.75">
      <c r="A56" s="2"/>
      <c r="B56" s="2" t="s">
        <v>21</v>
      </c>
      <c r="E56" s="110"/>
      <c r="F56" s="10"/>
      <c r="G56" s="39"/>
    </row>
    <row r="57" spans="1:5" ht="12.75">
      <c r="A57" s="2"/>
      <c r="B57" s="10" t="s">
        <v>227</v>
      </c>
      <c r="C57" s="2"/>
      <c r="D57" s="2"/>
      <c r="E57" s="110"/>
    </row>
    <row r="58" spans="1:2" ht="12.75">
      <c r="A58" s="2"/>
      <c r="B58" s="97" t="s">
        <v>228</v>
      </c>
    </row>
    <row r="59" spans="1:6" ht="12.75">
      <c r="A59" s="2"/>
      <c r="F59" s="2"/>
    </row>
    <row r="60" ht="12.75" customHeight="1">
      <c r="B60" s="10" t="s">
        <v>226</v>
      </c>
    </row>
    <row r="61" ht="12.75" customHeight="1"/>
  </sheetData>
  <sheetProtection/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7" r:id="rId1"/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42"/>
  <sheetViews>
    <sheetView zoomScale="90" zoomScaleNormal="90" workbookViewId="0" topLeftCell="A1">
      <selection activeCell="G10" sqref="G10"/>
    </sheetView>
  </sheetViews>
  <sheetFormatPr defaultColWidth="9.140625" defaultRowHeight="12.75"/>
  <cols>
    <col min="1" max="1" width="4.28125" style="0" customWidth="1"/>
    <col min="2" max="2" width="14.00390625" style="0" customWidth="1"/>
    <col min="3" max="3" width="21.8515625" style="0" customWidth="1"/>
    <col min="4" max="4" width="10.8515625" style="0" customWidth="1"/>
    <col min="5" max="5" width="14.140625" style="111" customWidth="1"/>
    <col min="6" max="6" width="13.140625" style="0" customWidth="1"/>
    <col min="7" max="7" width="15.140625" style="0" customWidth="1"/>
  </cols>
  <sheetData>
    <row r="1" spans="1:6" ht="12.75">
      <c r="A1" s="1"/>
      <c r="B1" s="10"/>
      <c r="C1" s="10"/>
      <c r="D1" s="2"/>
      <c r="E1" s="110"/>
      <c r="F1" s="2"/>
    </row>
    <row r="2" spans="1:7" ht="12.75">
      <c r="A2" s="1"/>
      <c r="B2" s="9" t="s">
        <v>277</v>
      </c>
      <c r="C2" s="9"/>
      <c r="D2" s="2"/>
      <c r="E2" s="110"/>
      <c r="F2" s="2"/>
      <c r="G2" s="14" t="s">
        <v>213</v>
      </c>
    </row>
    <row r="3" spans="1:6" ht="12.75">
      <c r="A3" s="1"/>
      <c r="B3" s="10"/>
      <c r="C3" s="10"/>
      <c r="D3" s="2"/>
      <c r="E3" s="110"/>
      <c r="F3" s="2"/>
    </row>
    <row r="4" spans="1:6" ht="12.75">
      <c r="A4" s="1"/>
      <c r="B4" s="10" t="s">
        <v>101</v>
      </c>
      <c r="C4" s="10"/>
      <c r="D4" s="2"/>
      <c r="E4" s="110"/>
      <c r="F4" s="2"/>
    </row>
    <row r="5" spans="1:6" ht="12.75">
      <c r="A5" s="1"/>
      <c r="B5" s="10" t="s">
        <v>0</v>
      </c>
      <c r="C5" s="10"/>
      <c r="D5" s="2"/>
      <c r="E5" s="110"/>
      <c r="F5" s="2"/>
    </row>
    <row r="6" spans="1:6" ht="12.75">
      <c r="A6" s="1"/>
      <c r="B6" s="10" t="s">
        <v>1</v>
      </c>
      <c r="C6" s="10"/>
      <c r="D6" s="2"/>
      <c r="E6" s="110"/>
      <c r="F6" s="2"/>
    </row>
    <row r="7" spans="1:7" ht="12.75">
      <c r="A7" s="1"/>
      <c r="B7" s="2"/>
      <c r="C7" s="2"/>
      <c r="D7" s="2"/>
      <c r="E7" s="110"/>
      <c r="F7" s="10" t="s">
        <v>100</v>
      </c>
      <c r="G7" s="10"/>
    </row>
    <row r="8" spans="1:7" ht="12.75">
      <c r="A8" s="1"/>
      <c r="B8" s="2"/>
      <c r="C8" s="2"/>
      <c r="D8" s="2"/>
      <c r="E8" s="110"/>
      <c r="F8" s="124" t="s">
        <v>278</v>
      </c>
      <c r="G8" s="10"/>
    </row>
    <row r="9" spans="1:6" ht="12.75">
      <c r="A9" s="1"/>
      <c r="B9" s="2"/>
      <c r="C9" s="2"/>
      <c r="D9" s="2"/>
      <c r="E9" s="110"/>
      <c r="F9" s="2"/>
    </row>
    <row r="10" spans="1:6" ht="12.75">
      <c r="A10" s="1"/>
      <c r="B10" s="2"/>
      <c r="C10" s="2"/>
      <c r="D10" s="2"/>
      <c r="E10" s="110"/>
      <c r="F10" s="2"/>
    </row>
    <row r="11" spans="1:7" ht="12.75">
      <c r="A11" s="1"/>
      <c r="B11" s="10" t="s">
        <v>232</v>
      </c>
      <c r="C11" s="10"/>
      <c r="D11" s="16"/>
      <c r="E11" s="27"/>
      <c r="F11" s="10"/>
      <c r="G11" s="10"/>
    </row>
    <row r="12" spans="1:7" ht="12.75">
      <c r="A12" s="1"/>
      <c r="B12" s="40" t="s">
        <v>29</v>
      </c>
      <c r="C12" s="17" t="s">
        <v>2</v>
      </c>
      <c r="D12" s="18" t="s">
        <v>3</v>
      </c>
      <c r="E12" s="41" t="s">
        <v>31</v>
      </c>
      <c r="F12" s="21" t="s">
        <v>77</v>
      </c>
      <c r="G12" s="21" t="s">
        <v>78</v>
      </c>
    </row>
    <row r="13" spans="1:7" ht="12.75">
      <c r="A13" s="1"/>
      <c r="B13" s="42"/>
      <c r="C13" s="23"/>
      <c r="D13" s="18" t="s">
        <v>32</v>
      </c>
      <c r="E13" s="41"/>
      <c r="F13" s="22"/>
      <c r="G13" s="19"/>
    </row>
    <row r="14" spans="1:7" ht="12.75">
      <c r="A14" s="1"/>
      <c r="B14" s="11"/>
      <c r="C14" s="26"/>
      <c r="D14" s="27" t="s">
        <v>33</v>
      </c>
      <c r="E14" s="59"/>
      <c r="F14" s="29"/>
      <c r="G14" s="29"/>
    </row>
    <row r="15" spans="1:7" ht="12.75">
      <c r="A15" s="1"/>
      <c r="B15" s="43"/>
      <c r="C15" s="8" t="s">
        <v>13</v>
      </c>
      <c r="D15" s="46"/>
      <c r="E15" s="107"/>
      <c r="F15" s="31"/>
      <c r="G15" s="30"/>
    </row>
    <row r="16" spans="1:7" ht="12.75">
      <c r="A16" s="1"/>
      <c r="B16" s="12" t="s">
        <v>146</v>
      </c>
      <c r="C16" s="16" t="s">
        <v>136</v>
      </c>
      <c r="D16" s="45">
        <v>56</v>
      </c>
      <c r="E16" s="116">
        <v>29603202</v>
      </c>
      <c r="F16" s="31"/>
      <c r="G16" s="30">
        <f>F16*D16/100</f>
        <v>0</v>
      </c>
    </row>
    <row r="17" spans="1:7" ht="12.75">
      <c r="A17" s="1"/>
      <c r="B17" s="66" t="s">
        <v>146</v>
      </c>
      <c r="C17" s="16" t="s">
        <v>49</v>
      </c>
      <c r="D17" s="30">
        <v>46</v>
      </c>
      <c r="E17" s="116">
        <v>29607202</v>
      </c>
      <c r="F17" s="31"/>
      <c r="G17" s="30">
        <f aca="true" t="shared" si="0" ref="G17:G28">F17*D17/100</f>
        <v>0</v>
      </c>
    </row>
    <row r="18" spans="1:7" ht="12.75">
      <c r="A18" s="1"/>
      <c r="B18" s="12" t="s">
        <v>5</v>
      </c>
      <c r="C18" s="16" t="s">
        <v>110</v>
      </c>
      <c r="D18" s="30">
        <v>55</v>
      </c>
      <c r="E18" s="116">
        <v>15511202</v>
      </c>
      <c r="F18" s="31"/>
      <c r="G18" s="30">
        <f t="shared" si="0"/>
        <v>0</v>
      </c>
    </row>
    <row r="19" spans="1:7" ht="12.75">
      <c r="A19" s="1"/>
      <c r="B19" s="12" t="s">
        <v>6</v>
      </c>
      <c r="C19" s="12" t="s">
        <v>18</v>
      </c>
      <c r="D19" s="30">
        <v>58</v>
      </c>
      <c r="E19" s="106">
        <v>16527202</v>
      </c>
      <c r="F19" s="31"/>
      <c r="G19" s="30">
        <f t="shared" si="0"/>
        <v>0</v>
      </c>
    </row>
    <row r="20" spans="1:7" ht="12.75">
      <c r="A20" s="1"/>
      <c r="B20" s="12" t="s">
        <v>17</v>
      </c>
      <c r="C20" s="12" t="s">
        <v>137</v>
      </c>
      <c r="D20" s="30">
        <v>54</v>
      </c>
      <c r="E20" s="106">
        <v>10558202</v>
      </c>
      <c r="F20" s="31"/>
      <c r="G20" s="30">
        <f t="shared" si="0"/>
        <v>0</v>
      </c>
    </row>
    <row r="21" spans="1:7" ht="12.75">
      <c r="A21" s="1"/>
      <c r="B21" s="12" t="s">
        <v>6</v>
      </c>
      <c r="C21" s="12" t="s">
        <v>113</v>
      </c>
      <c r="D21" s="30">
        <v>55</v>
      </c>
      <c r="E21" s="106">
        <v>16517202</v>
      </c>
      <c r="F21" s="31"/>
      <c r="G21" s="30">
        <f t="shared" si="0"/>
        <v>0</v>
      </c>
    </row>
    <row r="22" spans="1:7" ht="12.75">
      <c r="A22" s="1"/>
      <c r="B22" s="12" t="s">
        <v>6</v>
      </c>
      <c r="C22" s="12" t="s">
        <v>64</v>
      </c>
      <c r="D22" s="30">
        <v>48</v>
      </c>
      <c r="E22" s="106">
        <v>16528202</v>
      </c>
      <c r="F22" s="31"/>
      <c r="G22" s="30">
        <f t="shared" si="0"/>
        <v>0</v>
      </c>
    </row>
    <row r="23" spans="1:7" ht="12.75">
      <c r="A23" s="1"/>
      <c r="B23" s="12" t="s">
        <v>17</v>
      </c>
      <c r="C23" s="12" t="s">
        <v>138</v>
      </c>
      <c r="D23" s="30">
        <v>41</v>
      </c>
      <c r="E23" s="106">
        <v>10559202</v>
      </c>
      <c r="F23" s="31"/>
      <c r="G23" s="30">
        <f t="shared" si="0"/>
        <v>0</v>
      </c>
    </row>
    <row r="24" spans="1:7" ht="12.75">
      <c r="A24" s="1"/>
      <c r="B24" s="12" t="s">
        <v>5</v>
      </c>
      <c r="C24" s="12" t="s">
        <v>230</v>
      </c>
      <c r="D24" s="30">
        <v>55</v>
      </c>
      <c r="E24" s="106">
        <v>15542202</v>
      </c>
      <c r="F24" s="31"/>
      <c r="G24" s="30">
        <f t="shared" si="0"/>
        <v>0</v>
      </c>
    </row>
    <row r="25" spans="1:7" ht="12.75">
      <c r="A25" s="1"/>
      <c r="B25" s="12" t="s">
        <v>6</v>
      </c>
      <c r="C25" s="12" t="s">
        <v>231</v>
      </c>
      <c r="D25" s="30">
        <v>55</v>
      </c>
      <c r="E25" s="106">
        <v>16537202</v>
      </c>
      <c r="F25" s="31"/>
      <c r="G25" s="30">
        <f t="shared" si="0"/>
        <v>0</v>
      </c>
    </row>
    <row r="26" spans="1:7" ht="12.75">
      <c r="A26" s="3"/>
      <c r="B26" s="12" t="s">
        <v>5</v>
      </c>
      <c r="C26" s="12" t="s">
        <v>74</v>
      </c>
      <c r="D26" s="30">
        <v>53</v>
      </c>
      <c r="E26" s="106">
        <v>15515202</v>
      </c>
      <c r="F26" s="31"/>
      <c r="G26" s="30">
        <f t="shared" si="0"/>
        <v>0</v>
      </c>
    </row>
    <row r="27" spans="1:7" ht="12.75">
      <c r="A27" s="1"/>
      <c r="B27" s="17" t="s">
        <v>17</v>
      </c>
      <c r="C27" s="17" t="s">
        <v>65</v>
      </c>
      <c r="D27" s="38">
        <v>48</v>
      </c>
      <c r="E27" s="119">
        <v>10508202</v>
      </c>
      <c r="F27" s="31"/>
      <c r="G27" s="30">
        <f t="shared" si="0"/>
        <v>0</v>
      </c>
    </row>
    <row r="28" spans="1:7" ht="12.75">
      <c r="A28" s="1"/>
      <c r="B28" s="17" t="s">
        <v>17</v>
      </c>
      <c r="C28" s="12" t="s">
        <v>44</v>
      </c>
      <c r="D28" s="30">
        <v>45</v>
      </c>
      <c r="E28" s="106">
        <v>10549202</v>
      </c>
      <c r="F28" s="31"/>
      <c r="G28" s="30">
        <f t="shared" si="0"/>
        <v>0</v>
      </c>
    </row>
    <row r="29" spans="1:7" ht="12.75">
      <c r="A29" s="1"/>
      <c r="B29" s="40"/>
      <c r="C29" s="16"/>
      <c r="D29" s="52"/>
      <c r="E29" s="112"/>
      <c r="F29" s="32"/>
      <c r="G29" s="30"/>
    </row>
    <row r="30" spans="1:7" ht="12.75">
      <c r="A30" s="1"/>
      <c r="B30" s="40"/>
      <c r="C30" s="16"/>
      <c r="D30" s="52"/>
      <c r="E30" s="112"/>
      <c r="F30" s="32"/>
      <c r="G30" s="30"/>
    </row>
    <row r="31" spans="1:7" ht="12.75">
      <c r="A31" s="24"/>
      <c r="B31" s="35" t="s">
        <v>80</v>
      </c>
      <c r="C31" s="16"/>
      <c r="D31" s="48"/>
      <c r="E31" s="28"/>
      <c r="F31" s="32">
        <f>SUM(F16:F28)</f>
        <v>0</v>
      </c>
      <c r="G31" s="34">
        <f>SUM(G15:G28)</f>
        <v>0</v>
      </c>
    </row>
    <row r="32" spans="1:7" ht="12.75">
      <c r="A32" s="10"/>
      <c r="B32" s="11" t="s">
        <v>9</v>
      </c>
      <c r="C32" s="16"/>
      <c r="D32" s="48"/>
      <c r="E32" s="28">
        <v>310</v>
      </c>
      <c r="F32" s="11"/>
      <c r="G32" s="30">
        <f>SUM(G31*25%)</f>
        <v>0</v>
      </c>
    </row>
    <row r="33" spans="1:7" ht="12.75">
      <c r="A33" s="1"/>
      <c r="B33" s="57" t="s">
        <v>233</v>
      </c>
      <c r="C33" s="16"/>
      <c r="D33" s="16"/>
      <c r="E33" s="113"/>
      <c r="F33" s="16"/>
      <c r="G33" s="34">
        <f>SUM(G31+G32)</f>
        <v>0</v>
      </c>
    </row>
    <row r="34" spans="2:8" ht="14.25" customHeight="1">
      <c r="B34" s="10"/>
      <c r="C34" s="10"/>
      <c r="D34" s="10"/>
      <c r="E34" s="18"/>
      <c r="F34" s="36"/>
      <c r="G34" s="39"/>
      <c r="H34" s="10"/>
    </row>
    <row r="35" spans="2:8" ht="12.75">
      <c r="B35" s="10"/>
      <c r="C35" s="10"/>
      <c r="D35" s="10"/>
      <c r="E35" s="18"/>
      <c r="F35" s="36"/>
      <c r="G35" s="39"/>
      <c r="H35" s="10"/>
    </row>
    <row r="36" spans="1:8" ht="12.75">
      <c r="A36" s="2"/>
      <c r="B36" s="10"/>
      <c r="C36" s="10"/>
      <c r="D36" s="10"/>
      <c r="E36" s="18"/>
      <c r="F36" s="36"/>
      <c r="G36" s="39"/>
      <c r="H36" s="10"/>
    </row>
    <row r="37" spans="1:8" ht="12.75" customHeight="1">
      <c r="A37" s="98"/>
      <c r="B37" s="10" t="s">
        <v>225</v>
      </c>
      <c r="C37" s="10"/>
      <c r="D37" s="10"/>
      <c r="E37" s="18"/>
      <c r="F37" s="36"/>
      <c r="G37" s="37"/>
      <c r="H37" s="10"/>
    </row>
    <row r="38" spans="1:8" ht="12.75">
      <c r="A38" s="2"/>
      <c r="B38" s="10"/>
      <c r="C38" s="10"/>
      <c r="D38" s="10"/>
      <c r="E38" s="18"/>
      <c r="F38" s="10"/>
      <c r="G38" s="10"/>
      <c r="H38" s="10"/>
    </row>
    <row r="39" spans="2:8" ht="12.75">
      <c r="B39" s="10" t="s">
        <v>227</v>
      </c>
      <c r="C39" s="10"/>
      <c r="D39" s="10"/>
      <c r="E39" s="18"/>
      <c r="F39" s="36"/>
      <c r="G39" s="39"/>
      <c r="H39" s="10"/>
    </row>
    <row r="40" spans="2:8" ht="12" customHeight="1">
      <c r="B40" s="97" t="s">
        <v>228</v>
      </c>
      <c r="C40" s="10"/>
      <c r="D40" s="10"/>
      <c r="E40" s="18"/>
      <c r="F40" s="10"/>
      <c r="G40" s="10"/>
      <c r="H40" s="10"/>
    </row>
    <row r="41" spans="3:8" ht="15" customHeight="1">
      <c r="C41" s="61"/>
      <c r="D41" s="61"/>
      <c r="E41" s="114"/>
      <c r="F41" s="61"/>
      <c r="G41" s="61"/>
      <c r="H41" s="10"/>
    </row>
    <row r="42" spans="2:8" ht="12.75" customHeight="1">
      <c r="B42" s="10" t="s">
        <v>226</v>
      </c>
      <c r="C42" s="61"/>
      <c r="D42" s="61"/>
      <c r="E42" s="114"/>
      <c r="F42" s="61"/>
      <c r="G42" s="61"/>
      <c r="H42" s="10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H30"/>
  <sheetViews>
    <sheetView zoomScale="90" zoomScaleNormal="90" zoomScalePageLayoutView="0" workbookViewId="0" topLeftCell="A1">
      <selection activeCell="F28" sqref="F28"/>
    </sheetView>
  </sheetViews>
  <sheetFormatPr defaultColWidth="9.140625" defaultRowHeight="12.75"/>
  <cols>
    <col min="1" max="1" width="4.28125" style="0" customWidth="1"/>
    <col min="2" max="2" width="14.00390625" style="0" customWidth="1"/>
    <col min="3" max="3" width="21.8515625" style="0" customWidth="1"/>
    <col min="4" max="4" width="10.8515625" style="0" customWidth="1"/>
    <col min="5" max="5" width="14.140625" style="111" customWidth="1"/>
    <col min="6" max="6" width="13.140625" style="0" customWidth="1"/>
    <col min="7" max="7" width="15.140625" style="0" customWidth="1"/>
  </cols>
  <sheetData>
    <row r="1" spans="1:6" ht="12.75">
      <c r="A1" s="1"/>
      <c r="B1" s="10"/>
      <c r="C1" s="10"/>
      <c r="D1" s="2"/>
      <c r="E1" s="110"/>
      <c r="F1" s="2"/>
    </row>
    <row r="2" spans="1:7" ht="12.75">
      <c r="A2" s="1"/>
      <c r="B2" s="9" t="s">
        <v>277</v>
      </c>
      <c r="C2" s="9"/>
      <c r="D2" s="2"/>
      <c r="E2" s="110"/>
      <c r="F2" s="2"/>
      <c r="G2" s="14" t="s">
        <v>214</v>
      </c>
    </row>
    <row r="3" spans="1:6" ht="12.75">
      <c r="A3" s="1"/>
      <c r="B3" s="10"/>
      <c r="C3" s="10"/>
      <c r="D3" s="2"/>
      <c r="E3" s="110"/>
      <c r="F3" s="2"/>
    </row>
    <row r="4" spans="1:6" ht="12.75">
      <c r="A4" s="1"/>
      <c r="B4" s="10" t="s">
        <v>101</v>
      </c>
      <c r="C4" s="10"/>
      <c r="D4" s="2"/>
      <c r="E4" s="110"/>
      <c r="F4" s="2"/>
    </row>
    <row r="5" spans="1:6" ht="12.75">
      <c r="A5" s="1"/>
      <c r="B5" s="10" t="s">
        <v>0</v>
      </c>
      <c r="C5" s="10"/>
      <c r="D5" s="2"/>
      <c r="E5" s="110"/>
      <c r="F5" s="2"/>
    </row>
    <row r="6" spans="1:6" ht="12.75">
      <c r="A6" s="1"/>
      <c r="B6" s="10" t="s">
        <v>1</v>
      </c>
      <c r="C6" s="10"/>
      <c r="D6" s="2"/>
      <c r="E6" s="110"/>
      <c r="F6" s="2"/>
    </row>
    <row r="7" spans="1:7" ht="12.75">
      <c r="A7" s="1"/>
      <c r="B7" s="2"/>
      <c r="C7" s="2"/>
      <c r="D7" s="2"/>
      <c r="E7" s="110"/>
      <c r="F7" s="10" t="s">
        <v>100</v>
      </c>
      <c r="G7" s="10"/>
    </row>
    <row r="8" spans="1:7" ht="12.75">
      <c r="A8" s="1"/>
      <c r="B8" s="2"/>
      <c r="C8" s="2"/>
      <c r="D8" s="2"/>
      <c r="E8" s="110"/>
      <c r="F8" s="124" t="s">
        <v>278</v>
      </c>
      <c r="G8" s="10"/>
    </row>
    <row r="9" spans="1:6" ht="12.75">
      <c r="A9" s="1"/>
      <c r="B9" s="2"/>
      <c r="C9" s="2"/>
      <c r="D9" s="2"/>
      <c r="E9" s="110"/>
      <c r="F9" s="2"/>
    </row>
    <row r="10" spans="1:6" ht="12.75">
      <c r="A10" s="1"/>
      <c r="B10" s="2"/>
      <c r="C10" s="2"/>
      <c r="D10" s="2"/>
      <c r="E10" s="110"/>
      <c r="F10" s="2"/>
    </row>
    <row r="11" spans="1:7" ht="12.75">
      <c r="A11" s="1"/>
      <c r="B11" s="10" t="s">
        <v>234</v>
      </c>
      <c r="C11" s="10"/>
      <c r="D11" s="16"/>
      <c r="E11" s="27"/>
      <c r="F11" s="10"/>
      <c r="G11" s="10"/>
    </row>
    <row r="12" spans="1:7" ht="12.75">
      <c r="A12" s="1"/>
      <c r="B12" s="40" t="s">
        <v>29</v>
      </c>
      <c r="C12" s="17" t="s">
        <v>2</v>
      </c>
      <c r="D12" s="18" t="s">
        <v>3</v>
      </c>
      <c r="E12" s="41" t="s">
        <v>31</v>
      </c>
      <c r="F12" s="21" t="s">
        <v>77</v>
      </c>
      <c r="G12" s="21" t="s">
        <v>78</v>
      </c>
    </row>
    <row r="13" spans="1:7" ht="12.75">
      <c r="A13" s="1"/>
      <c r="B13" s="42"/>
      <c r="C13" s="23"/>
      <c r="D13" s="18" t="s">
        <v>32</v>
      </c>
      <c r="E13" s="41"/>
      <c r="F13" s="22"/>
      <c r="G13" s="19"/>
    </row>
    <row r="14" spans="1:7" ht="12.75">
      <c r="A14" s="1"/>
      <c r="B14" s="11"/>
      <c r="C14" s="26"/>
      <c r="D14" s="27" t="s">
        <v>33</v>
      </c>
      <c r="E14" s="59"/>
      <c r="F14" s="29"/>
      <c r="G14" s="29"/>
    </row>
    <row r="15" spans="1:7" ht="12.75">
      <c r="A15" s="1"/>
      <c r="B15" s="43"/>
      <c r="C15" s="8" t="s">
        <v>210</v>
      </c>
      <c r="D15" s="46"/>
      <c r="E15" s="107"/>
      <c r="F15" s="31"/>
      <c r="G15" s="30"/>
    </row>
    <row r="16" spans="1:7" ht="12.75">
      <c r="A16" s="1"/>
      <c r="B16" s="12" t="s">
        <v>6</v>
      </c>
      <c r="C16" s="16" t="s">
        <v>235</v>
      </c>
      <c r="D16" s="45">
        <v>1400</v>
      </c>
      <c r="E16" s="71">
        <v>16107202</v>
      </c>
      <c r="F16" s="31"/>
      <c r="G16" s="30">
        <f>F16*D16/100</f>
        <v>0</v>
      </c>
    </row>
    <row r="17" spans="1:7" ht="12.75">
      <c r="A17" s="1"/>
      <c r="B17" s="12"/>
      <c r="C17" s="16"/>
      <c r="D17" s="45"/>
      <c r="E17" s="71"/>
      <c r="F17" s="31"/>
      <c r="G17" s="30"/>
    </row>
    <row r="18" spans="1:7" ht="12.75">
      <c r="A18" s="1"/>
      <c r="B18" s="12"/>
      <c r="C18" s="16"/>
      <c r="D18" s="45"/>
      <c r="E18" s="71"/>
      <c r="F18" s="31"/>
      <c r="G18" s="30"/>
    </row>
    <row r="19" spans="1:7" ht="12.75">
      <c r="A19" s="24"/>
      <c r="B19" s="35" t="s">
        <v>236</v>
      </c>
      <c r="C19" s="16"/>
      <c r="D19" s="48"/>
      <c r="E19" s="28"/>
      <c r="F19" s="32">
        <f>SUM(F16:F17)</f>
        <v>0</v>
      </c>
      <c r="G19" s="34">
        <f>SUM(G15:G18)</f>
        <v>0</v>
      </c>
    </row>
    <row r="20" spans="1:7" ht="12.75">
      <c r="A20" s="10"/>
      <c r="B20" s="11" t="s">
        <v>9</v>
      </c>
      <c r="C20" s="16"/>
      <c r="D20" s="48"/>
      <c r="E20" s="28">
        <v>310</v>
      </c>
      <c r="F20" s="11"/>
      <c r="G20" s="30">
        <f>SUM(G19*25%)</f>
        <v>0</v>
      </c>
    </row>
    <row r="21" spans="1:7" ht="12.75">
      <c r="A21" s="1"/>
      <c r="B21" s="57" t="s">
        <v>237</v>
      </c>
      <c r="C21" s="16"/>
      <c r="D21" s="16"/>
      <c r="E21" s="113"/>
      <c r="F21" s="16"/>
      <c r="G21" s="34">
        <f>SUM(G19+G20)</f>
        <v>0</v>
      </c>
    </row>
    <row r="22" spans="2:8" ht="14.25" customHeight="1">
      <c r="B22" s="10"/>
      <c r="C22" s="10"/>
      <c r="D22" s="10"/>
      <c r="E22" s="18"/>
      <c r="F22" s="36"/>
      <c r="G22" s="39"/>
      <c r="H22" s="10"/>
    </row>
    <row r="23" spans="2:8" ht="12.75">
      <c r="B23" s="10"/>
      <c r="C23" s="10"/>
      <c r="D23" s="10"/>
      <c r="E23" s="18"/>
      <c r="F23" s="36"/>
      <c r="G23" s="39"/>
      <c r="H23" s="10"/>
    </row>
    <row r="24" spans="1:8" ht="12.75">
      <c r="A24" s="2"/>
      <c r="B24" s="10"/>
      <c r="C24" s="10"/>
      <c r="D24" s="10"/>
      <c r="E24" s="18"/>
      <c r="F24" s="36"/>
      <c r="G24" s="39"/>
      <c r="H24" s="10"/>
    </row>
    <row r="25" spans="1:8" ht="12.75" customHeight="1">
      <c r="A25" s="98"/>
      <c r="B25" s="10" t="s">
        <v>225</v>
      </c>
      <c r="C25" s="10"/>
      <c r="D25" s="10"/>
      <c r="E25" s="18"/>
      <c r="F25" s="36"/>
      <c r="G25" s="37"/>
      <c r="H25" s="10"/>
    </row>
    <row r="26" spans="1:8" ht="12.75">
      <c r="A26" s="98"/>
      <c r="B26" s="10"/>
      <c r="C26" s="10"/>
      <c r="D26" s="10"/>
      <c r="E26" s="18"/>
      <c r="F26" s="10"/>
      <c r="G26" s="10"/>
      <c r="H26" s="10"/>
    </row>
    <row r="27" spans="2:8" ht="12.75">
      <c r="B27" s="10" t="s">
        <v>227</v>
      </c>
      <c r="C27" s="10"/>
      <c r="D27" s="10"/>
      <c r="E27" s="18"/>
      <c r="F27" s="36"/>
      <c r="G27" s="39"/>
      <c r="H27" s="10"/>
    </row>
    <row r="28" spans="2:8" ht="12" customHeight="1">
      <c r="B28" s="97" t="s">
        <v>228</v>
      </c>
      <c r="C28" s="10"/>
      <c r="D28" s="10"/>
      <c r="E28" s="18"/>
      <c r="F28" s="10"/>
      <c r="G28" s="10"/>
      <c r="H28" s="10"/>
    </row>
    <row r="29" spans="3:8" ht="15" customHeight="1">
      <c r="C29" s="61"/>
      <c r="D29" s="61"/>
      <c r="E29" s="114"/>
      <c r="F29" s="61"/>
      <c r="G29" s="61"/>
      <c r="H29" s="10"/>
    </row>
    <row r="30" spans="2:8" ht="12.75" customHeight="1">
      <c r="B30" s="10" t="s">
        <v>226</v>
      </c>
      <c r="C30" s="61"/>
      <c r="D30" s="61"/>
      <c r="E30" s="114"/>
      <c r="F30" s="61"/>
      <c r="G30" s="61"/>
      <c r="H30" s="10"/>
    </row>
    <row r="31" ht="12.75" customHeight="1"/>
  </sheetData>
  <sheetProtection/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2:N96"/>
  <sheetViews>
    <sheetView zoomScale="90" zoomScaleNormal="90" zoomScalePageLayoutView="0" workbookViewId="0" topLeftCell="A55">
      <selection activeCell="F8" sqref="F8"/>
    </sheetView>
  </sheetViews>
  <sheetFormatPr defaultColWidth="9.140625" defaultRowHeight="12.75"/>
  <cols>
    <col min="1" max="1" width="3.7109375" style="0" customWidth="1"/>
    <col min="2" max="2" width="13.421875" style="0" customWidth="1"/>
    <col min="3" max="3" width="16.140625" style="0" customWidth="1"/>
    <col min="4" max="4" width="8.8515625" style="0" customWidth="1"/>
    <col min="5" max="5" width="14.7109375" style="0" customWidth="1"/>
    <col min="6" max="6" width="17.8515625" style="0" customWidth="1"/>
    <col min="7" max="7" width="21.7109375" style="0" customWidth="1"/>
    <col min="8" max="8" width="4.00390625" style="0" customWidth="1"/>
    <col min="9" max="9" width="13.140625" style="0" customWidth="1"/>
  </cols>
  <sheetData>
    <row r="2" spans="1:8" ht="12.75">
      <c r="A2" s="2"/>
      <c r="B2" s="9" t="s">
        <v>277</v>
      </c>
      <c r="C2" s="9"/>
      <c r="D2" s="10"/>
      <c r="E2" s="10"/>
      <c r="F2" s="10"/>
      <c r="G2" s="14" t="s">
        <v>215</v>
      </c>
      <c r="H2" s="2"/>
    </row>
    <row r="3" spans="1:8" ht="12.75">
      <c r="A3" s="2"/>
      <c r="B3" s="10"/>
      <c r="C3" s="10"/>
      <c r="D3" s="10"/>
      <c r="E3" s="10"/>
      <c r="F3" s="10"/>
      <c r="G3" s="15"/>
      <c r="H3" s="2"/>
    </row>
    <row r="4" spans="1:8" ht="12.75">
      <c r="A4" s="2"/>
      <c r="B4" s="10" t="s">
        <v>101</v>
      </c>
      <c r="C4" s="10"/>
      <c r="D4" s="10"/>
      <c r="E4" s="10"/>
      <c r="F4" s="10"/>
      <c r="G4" s="10"/>
      <c r="H4" s="2"/>
    </row>
    <row r="5" spans="1:8" ht="12.75">
      <c r="A5" s="2"/>
      <c r="B5" s="10" t="s">
        <v>0</v>
      </c>
      <c r="C5" s="10"/>
      <c r="D5" s="10"/>
      <c r="E5" s="10"/>
      <c r="F5" s="10"/>
      <c r="G5" s="10"/>
      <c r="H5" s="2"/>
    </row>
    <row r="6" spans="1:8" ht="12.75">
      <c r="A6" s="2"/>
      <c r="B6" s="10" t="s">
        <v>1</v>
      </c>
      <c r="C6" s="10"/>
      <c r="D6" s="10"/>
      <c r="E6" s="10"/>
      <c r="F6" s="10"/>
      <c r="G6" s="10"/>
      <c r="H6" s="2"/>
    </row>
    <row r="7" spans="1:8" ht="12.75">
      <c r="A7" s="2"/>
      <c r="B7" s="10"/>
      <c r="C7" s="10"/>
      <c r="D7" s="10"/>
      <c r="E7" s="10"/>
      <c r="F7" s="10" t="s">
        <v>100</v>
      </c>
      <c r="G7" s="10"/>
      <c r="H7" s="2"/>
    </row>
    <row r="8" spans="1:8" ht="12.75">
      <c r="A8" s="2"/>
      <c r="B8" s="10"/>
      <c r="C8" s="10"/>
      <c r="D8" s="10"/>
      <c r="E8" s="10"/>
      <c r="F8" s="124" t="s">
        <v>278</v>
      </c>
      <c r="G8" s="10"/>
      <c r="H8" s="2"/>
    </row>
    <row r="9" spans="1:8" ht="12.75">
      <c r="A9" s="2"/>
      <c r="B9" s="10"/>
      <c r="C9" s="10"/>
      <c r="D9" s="10"/>
      <c r="E9" s="10"/>
      <c r="F9" s="10"/>
      <c r="G9" s="10"/>
      <c r="H9" s="2"/>
    </row>
    <row r="10" spans="1:8" ht="12.75">
      <c r="A10" s="2"/>
      <c r="B10" s="10"/>
      <c r="C10" s="10"/>
      <c r="D10" s="10"/>
      <c r="E10" s="10"/>
      <c r="F10" s="10"/>
      <c r="G10" s="10"/>
      <c r="H10" s="2"/>
    </row>
    <row r="11" spans="1:8" ht="12.75">
      <c r="A11" s="2"/>
      <c r="B11" s="10" t="s">
        <v>238</v>
      </c>
      <c r="C11" s="10"/>
      <c r="D11" s="16"/>
      <c r="E11" s="16"/>
      <c r="F11" s="16"/>
      <c r="G11" s="10"/>
      <c r="H11" s="2"/>
    </row>
    <row r="12" spans="1:8" ht="12.75">
      <c r="A12" s="2"/>
      <c r="B12" s="17" t="s">
        <v>29</v>
      </c>
      <c r="C12" s="17" t="s">
        <v>2</v>
      </c>
      <c r="D12" s="18" t="s">
        <v>3</v>
      </c>
      <c r="E12" s="19" t="s">
        <v>31</v>
      </c>
      <c r="F12" s="20" t="s">
        <v>77</v>
      </c>
      <c r="G12" s="21" t="s">
        <v>78</v>
      </c>
      <c r="H12" s="2"/>
    </row>
    <row r="13" spans="1:8" ht="12.75">
      <c r="A13" s="2"/>
      <c r="B13" s="22"/>
      <c r="C13" s="23" t="s">
        <v>4</v>
      </c>
      <c r="D13" s="18" t="s">
        <v>30</v>
      </c>
      <c r="E13" s="22"/>
      <c r="F13" s="24"/>
      <c r="G13" s="19"/>
      <c r="H13" s="2"/>
    </row>
    <row r="14" spans="1:8" ht="12.75">
      <c r="A14" s="2"/>
      <c r="B14" s="25"/>
      <c r="C14" s="26"/>
      <c r="D14" s="27" t="s">
        <v>33</v>
      </c>
      <c r="E14" s="25"/>
      <c r="F14" s="28"/>
      <c r="G14" s="29"/>
      <c r="H14" s="2"/>
    </row>
    <row r="15" spans="1:8" ht="12.75">
      <c r="A15" s="2"/>
      <c r="B15" s="12" t="s">
        <v>146</v>
      </c>
      <c r="C15" s="12" t="s">
        <v>187</v>
      </c>
      <c r="D15" s="54">
        <v>55</v>
      </c>
      <c r="E15" s="117">
        <v>29604202</v>
      </c>
      <c r="F15" s="28"/>
      <c r="G15" s="30">
        <f>D15*F15/100</f>
        <v>0</v>
      </c>
      <c r="H15" s="2"/>
    </row>
    <row r="16" spans="1:8" ht="12.75">
      <c r="A16" s="2"/>
      <c r="B16" s="12" t="s">
        <v>17</v>
      </c>
      <c r="C16" s="12" t="s">
        <v>239</v>
      </c>
      <c r="D16" s="54">
        <v>55</v>
      </c>
      <c r="E16" s="117">
        <v>10569202</v>
      </c>
      <c r="F16" s="28"/>
      <c r="G16" s="30">
        <f aca="true" t="shared" si="0" ref="G16:G79">D16*F16/100</f>
        <v>0</v>
      </c>
      <c r="H16" s="2"/>
    </row>
    <row r="17" spans="1:8" ht="12.75">
      <c r="A17" s="2"/>
      <c r="B17" s="12" t="s">
        <v>5</v>
      </c>
      <c r="C17" s="12" t="s">
        <v>132</v>
      </c>
      <c r="D17" s="54">
        <v>56</v>
      </c>
      <c r="E17" s="118">
        <v>15538202</v>
      </c>
      <c r="F17" s="31"/>
      <c r="G17" s="30">
        <f t="shared" si="0"/>
        <v>0</v>
      </c>
      <c r="H17" s="2"/>
    </row>
    <row r="18" spans="1:8" ht="12" customHeight="1">
      <c r="A18" s="2"/>
      <c r="B18" s="12" t="s">
        <v>17</v>
      </c>
      <c r="C18" s="12" t="s">
        <v>109</v>
      </c>
      <c r="D18" s="54">
        <v>52</v>
      </c>
      <c r="E18" s="106">
        <v>10533202</v>
      </c>
      <c r="F18" s="31"/>
      <c r="G18" s="30">
        <f t="shared" si="0"/>
        <v>0</v>
      </c>
      <c r="H18" s="2"/>
    </row>
    <row r="19" spans="1:8" ht="12" customHeight="1">
      <c r="A19" s="2"/>
      <c r="B19" s="12" t="s">
        <v>34</v>
      </c>
      <c r="C19" s="12" t="s">
        <v>120</v>
      </c>
      <c r="D19" s="54">
        <v>50</v>
      </c>
      <c r="E19" s="106">
        <v>26520202</v>
      </c>
      <c r="F19" s="31"/>
      <c r="G19" s="30">
        <f t="shared" si="0"/>
        <v>0</v>
      </c>
      <c r="H19" s="2"/>
    </row>
    <row r="20" spans="1:8" ht="12" customHeight="1">
      <c r="A20" s="2"/>
      <c r="B20" s="12" t="s">
        <v>34</v>
      </c>
      <c r="C20" s="12" t="s">
        <v>97</v>
      </c>
      <c r="D20" s="54">
        <v>50</v>
      </c>
      <c r="E20" s="106">
        <v>26515202</v>
      </c>
      <c r="F20" s="31"/>
      <c r="G20" s="30">
        <f t="shared" si="0"/>
        <v>0</v>
      </c>
      <c r="H20" s="2"/>
    </row>
    <row r="21" spans="1:8" ht="12" customHeight="1">
      <c r="A21" s="2"/>
      <c r="B21" s="12" t="s">
        <v>34</v>
      </c>
      <c r="C21" s="12" t="s">
        <v>123</v>
      </c>
      <c r="D21" s="54">
        <v>50</v>
      </c>
      <c r="E21" s="106">
        <v>26516202</v>
      </c>
      <c r="F21" s="31"/>
      <c r="G21" s="30">
        <f t="shared" si="0"/>
        <v>0</v>
      </c>
      <c r="H21" s="2"/>
    </row>
    <row r="22" spans="1:8" ht="12" customHeight="1">
      <c r="A22" s="2"/>
      <c r="B22" s="12" t="s">
        <v>117</v>
      </c>
      <c r="C22" s="12" t="s">
        <v>118</v>
      </c>
      <c r="D22" s="54">
        <v>50</v>
      </c>
      <c r="E22" s="106">
        <v>26518202</v>
      </c>
      <c r="F22" s="31"/>
      <c r="G22" s="30">
        <f t="shared" si="0"/>
        <v>0</v>
      </c>
      <c r="H22" s="2"/>
    </row>
    <row r="23" spans="1:8" ht="12" customHeight="1">
      <c r="A23" s="2"/>
      <c r="B23" s="12" t="s">
        <v>34</v>
      </c>
      <c r="C23" s="12" t="s">
        <v>85</v>
      </c>
      <c r="D23" s="54">
        <v>49</v>
      </c>
      <c r="E23" s="106">
        <v>26509202</v>
      </c>
      <c r="F23" s="31"/>
      <c r="G23" s="30">
        <f t="shared" si="0"/>
        <v>0</v>
      </c>
      <c r="H23" s="2"/>
    </row>
    <row r="24" spans="1:8" ht="12" customHeight="1">
      <c r="A24" s="2"/>
      <c r="B24" s="12" t="s">
        <v>34</v>
      </c>
      <c r="C24" s="12" t="s">
        <v>116</v>
      </c>
      <c r="D24" s="54">
        <v>50</v>
      </c>
      <c r="E24" s="106">
        <v>26513202</v>
      </c>
      <c r="F24" s="31"/>
      <c r="G24" s="30">
        <f t="shared" si="0"/>
        <v>0</v>
      </c>
      <c r="H24" s="2"/>
    </row>
    <row r="25" spans="1:8" ht="12" customHeight="1">
      <c r="A25" s="2"/>
      <c r="B25" s="12" t="s">
        <v>34</v>
      </c>
      <c r="C25" s="12" t="s">
        <v>119</v>
      </c>
      <c r="D25" s="54">
        <v>50</v>
      </c>
      <c r="E25" s="106">
        <v>26512202</v>
      </c>
      <c r="F25" s="31"/>
      <c r="G25" s="30">
        <f t="shared" si="0"/>
        <v>0</v>
      </c>
      <c r="H25" s="2"/>
    </row>
    <row r="26" spans="1:8" ht="12" customHeight="1">
      <c r="A26" s="2"/>
      <c r="B26" s="12" t="s">
        <v>117</v>
      </c>
      <c r="C26" s="12" t="s">
        <v>124</v>
      </c>
      <c r="D26" s="54">
        <v>50</v>
      </c>
      <c r="E26" s="106">
        <v>26519202</v>
      </c>
      <c r="F26" s="31"/>
      <c r="G26" s="30">
        <f t="shared" si="0"/>
        <v>0</v>
      </c>
      <c r="H26" s="2"/>
    </row>
    <row r="27" spans="1:8" ht="12" customHeight="1">
      <c r="A27" s="2"/>
      <c r="B27" s="12" t="s">
        <v>117</v>
      </c>
      <c r="C27" s="12" t="s">
        <v>115</v>
      </c>
      <c r="D27" s="54">
        <v>50</v>
      </c>
      <c r="E27" s="106">
        <v>26517202</v>
      </c>
      <c r="F27" s="31"/>
      <c r="G27" s="30">
        <f t="shared" si="0"/>
        <v>0</v>
      </c>
      <c r="H27" s="2"/>
    </row>
    <row r="28" spans="1:8" ht="12" customHeight="1">
      <c r="A28" s="2"/>
      <c r="B28" s="12" t="s">
        <v>117</v>
      </c>
      <c r="C28" s="12" t="s">
        <v>240</v>
      </c>
      <c r="D28" s="54">
        <v>50</v>
      </c>
      <c r="E28" s="106">
        <v>26524202</v>
      </c>
      <c r="F28" s="31"/>
      <c r="G28" s="30">
        <f t="shared" si="0"/>
        <v>0</v>
      </c>
      <c r="H28" s="2"/>
    </row>
    <row r="29" spans="1:8" ht="12" customHeight="1">
      <c r="A29" s="2"/>
      <c r="B29" s="12" t="s">
        <v>117</v>
      </c>
      <c r="C29" s="12" t="s">
        <v>125</v>
      </c>
      <c r="D29" s="54">
        <v>50</v>
      </c>
      <c r="E29" s="106">
        <v>26522202</v>
      </c>
      <c r="F29" s="31"/>
      <c r="G29" s="30">
        <f t="shared" si="0"/>
        <v>0</v>
      </c>
      <c r="H29" s="2"/>
    </row>
    <row r="30" spans="1:8" ht="12" customHeight="1">
      <c r="A30" s="2"/>
      <c r="B30" s="12" t="s">
        <v>34</v>
      </c>
      <c r="C30" s="12" t="s">
        <v>96</v>
      </c>
      <c r="D30" s="54">
        <v>50</v>
      </c>
      <c r="E30" s="106">
        <v>26514202</v>
      </c>
      <c r="F30" s="31"/>
      <c r="G30" s="30">
        <f t="shared" si="0"/>
        <v>0</v>
      </c>
      <c r="H30" s="2"/>
    </row>
    <row r="31" spans="1:8" ht="12" customHeight="1">
      <c r="A31" s="2"/>
      <c r="B31" s="12" t="s">
        <v>34</v>
      </c>
      <c r="C31" s="12" t="s">
        <v>241</v>
      </c>
      <c r="D31" s="54">
        <v>50</v>
      </c>
      <c r="E31" s="106">
        <v>26525202</v>
      </c>
      <c r="F31" s="31"/>
      <c r="G31" s="30">
        <f t="shared" si="0"/>
        <v>0</v>
      </c>
      <c r="H31" s="2"/>
    </row>
    <row r="32" spans="1:8" ht="12" customHeight="1">
      <c r="A32" s="2"/>
      <c r="B32" s="12" t="s">
        <v>34</v>
      </c>
      <c r="C32" s="12" t="s">
        <v>242</v>
      </c>
      <c r="D32" s="54">
        <v>50</v>
      </c>
      <c r="E32" s="106">
        <v>26526202</v>
      </c>
      <c r="F32" s="31"/>
      <c r="G32" s="30">
        <f t="shared" si="0"/>
        <v>0</v>
      </c>
      <c r="H32" s="2"/>
    </row>
    <row r="33" spans="1:8" ht="12" customHeight="1">
      <c r="A33" s="2"/>
      <c r="B33" s="12" t="s">
        <v>34</v>
      </c>
      <c r="C33" s="12" t="s">
        <v>243</v>
      </c>
      <c r="D33" s="54">
        <v>50</v>
      </c>
      <c r="E33" s="106">
        <v>26527202</v>
      </c>
      <c r="F33" s="31"/>
      <c r="G33" s="30">
        <f t="shared" si="0"/>
        <v>0</v>
      </c>
      <c r="H33" s="2"/>
    </row>
    <row r="34" spans="1:8" ht="12" customHeight="1">
      <c r="A34" s="2"/>
      <c r="B34" s="12" t="s">
        <v>34</v>
      </c>
      <c r="C34" s="12" t="s">
        <v>43</v>
      </c>
      <c r="D34" s="54">
        <v>43</v>
      </c>
      <c r="E34" s="106">
        <v>26501202</v>
      </c>
      <c r="F34" s="31"/>
      <c r="G34" s="30">
        <f t="shared" si="0"/>
        <v>0</v>
      </c>
      <c r="H34" s="2"/>
    </row>
    <row r="35" spans="1:8" ht="12.75">
      <c r="A35" s="2"/>
      <c r="B35" s="12" t="s">
        <v>34</v>
      </c>
      <c r="C35" s="12" t="s">
        <v>50</v>
      </c>
      <c r="D35" s="54">
        <v>47</v>
      </c>
      <c r="E35" s="106">
        <v>26502202</v>
      </c>
      <c r="F35" s="31"/>
      <c r="G35" s="30">
        <f t="shared" si="0"/>
        <v>0</v>
      </c>
      <c r="H35" s="2"/>
    </row>
    <row r="36" spans="1:8" ht="12.75">
      <c r="A36" s="2"/>
      <c r="B36" s="12" t="s">
        <v>5</v>
      </c>
      <c r="C36" s="12" t="s">
        <v>126</v>
      </c>
      <c r="D36" s="54">
        <v>56</v>
      </c>
      <c r="E36" s="117" t="s">
        <v>148</v>
      </c>
      <c r="F36" s="31"/>
      <c r="G36" s="30">
        <f t="shared" si="0"/>
        <v>0</v>
      </c>
      <c r="H36" s="2"/>
    </row>
    <row r="37" spans="1:8" ht="12.75">
      <c r="A37" s="2"/>
      <c r="B37" s="12" t="s">
        <v>146</v>
      </c>
      <c r="C37" s="12" t="s">
        <v>127</v>
      </c>
      <c r="D37" s="54">
        <v>54</v>
      </c>
      <c r="E37" s="118">
        <v>29602202</v>
      </c>
      <c r="F37" s="31"/>
      <c r="G37" s="30">
        <f t="shared" si="0"/>
        <v>0</v>
      </c>
      <c r="H37" s="2"/>
    </row>
    <row r="38" spans="1:8" ht="12.75">
      <c r="A38" s="2"/>
      <c r="B38" s="12" t="s">
        <v>34</v>
      </c>
      <c r="C38" s="12" t="s">
        <v>56</v>
      </c>
      <c r="D38" s="54">
        <v>48</v>
      </c>
      <c r="E38" s="106">
        <v>26507202</v>
      </c>
      <c r="F38" s="31"/>
      <c r="G38" s="30">
        <f t="shared" si="0"/>
        <v>0</v>
      </c>
      <c r="H38" s="2"/>
    </row>
    <row r="39" spans="1:8" ht="12.75">
      <c r="A39" s="2"/>
      <c r="B39" s="12" t="s">
        <v>34</v>
      </c>
      <c r="C39" s="12" t="s">
        <v>68</v>
      </c>
      <c r="D39" s="54">
        <v>49</v>
      </c>
      <c r="E39" s="106">
        <v>26504202</v>
      </c>
      <c r="F39" s="31"/>
      <c r="G39" s="30">
        <f t="shared" si="0"/>
        <v>0</v>
      </c>
      <c r="H39" s="2"/>
    </row>
    <row r="40" spans="1:8" ht="12.75">
      <c r="A40" s="2"/>
      <c r="B40" s="12" t="s">
        <v>34</v>
      </c>
      <c r="C40" s="12" t="s">
        <v>41</v>
      </c>
      <c r="D40" s="54">
        <v>40</v>
      </c>
      <c r="E40" s="106">
        <v>26506202</v>
      </c>
      <c r="F40" s="31"/>
      <c r="G40" s="30">
        <f t="shared" si="0"/>
        <v>0</v>
      </c>
      <c r="H40" s="2"/>
    </row>
    <row r="41" spans="1:8" ht="12.75">
      <c r="A41" s="2"/>
      <c r="B41" s="12" t="s">
        <v>34</v>
      </c>
      <c r="C41" s="12" t="s">
        <v>51</v>
      </c>
      <c r="D41" s="54">
        <v>47</v>
      </c>
      <c r="E41" s="106">
        <v>26505202</v>
      </c>
      <c r="F41" s="31"/>
      <c r="G41" s="30">
        <f t="shared" si="0"/>
        <v>0</v>
      </c>
      <c r="H41" s="2"/>
    </row>
    <row r="42" spans="1:8" ht="12.75">
      <c r="A42" s="2"/>
      <c r="B42" s="12" t="s">
        <v>34</v>
      </c>
      <c r="C42" s="12" t="s">
        <v>57</v>
      </c>
      <c r="D42" s="54">
        <v>48</v>
      </c>
      <c r="E42" s="106">
        <v>26511202</v>
      </c>
      <c r="F42" s="31"/>
      <c r="G42" s="30">
        <f t="shared" si="0"/>
        <v>0</v>
      </c>
      <c r="H42" s="2"/>
    </row>
    <row r="43" spans="1:8" ht="12.75">
      <c r="A43" s="2"/>
      <c r="B43" s="12" t="s">
        <v>34</v>
      </c>
      <c r="C43" s="12" t="s">
        <v>48</v>
      </c>
      <c r="D43" s="54">
        <v>45</v>
      </c>
      <c r="E43" s="106">
        <v>26508202</v>
      </c>
      <c r="F43" s="31"/>
      <c r="G43" s="30">
        <f t="shared" si="0"/>
        <v>0</v>
      </c>
      <c r="H43" s="2"/>
    </row>
    <row r="44" spans="1:8" ht="12.75">
      <c r="A44" s="2"/>
      <c r="B44" s="12" t="s">
        <v>34</v>
      </c>
      <c r="C44" s="12" t="s">
        <v>251</v>
      </c>
      <c r="D44" s="54">
        <v>49</v>
      </c>
      <c r="E44" s="106">
        <v>26503202</v>
      </c>
      <c r="F44" s="31"/>
      <c r="G44" s="30">
        <f t="shared" si="0"/>
        <v>0</v>
      </c>
      <c r="H44" s="2"/>
    </row>
    <row r="45" spans="1:8" ht="12.75">
      <c r="A45" s="2"/>
      <c r="B45" s="12" t="s">
        <v>5</v>
      </c>
      <c r="C45" s="12" t="s">
        <v>111</v>
      </c>
      <c r="D45" s="54">
        <v>56</v>
      </c>
      <c r="E45" s="106">
        <v>15516202</v>
      </c>
      <c r="F45" s="31"/>
      <c r="G45" s="30">
        <f t="shared" si="0"/>
        <v>0</v>
      </c>
      <c r="H45" s="2"/>
    </row>
    <row r="46" spans="1:8" ht="12.75">
      <c r="A46" s="2"/>
      <c r="B46" s="12" t="s">
        <v>17</v>
      </c>
      <c r="C46" s="12" t="s">
        <v>86</v>
      </c>
      <c r="D46" s="54">
        <v>50</v>
      </c>
      <c r="E46" s="106">
        <v>10518202</v>
      </c>
      <c r="F46" s="31"/>
      <c r="G46" s="30">
        <f t="shared" si="0"/>
        <v>0</v>
      </c>
      <c r="H46" s="2"/>
    </row>
    <row r="47" spans="1:8" ht="12.75">
      <c r="A47" s="2"/>
      <c r="B47" s="12" t="s">
        <v>5</v>
      </c>
      <c r="C47" s="12" t="s">
        <v>87</v>
      </c>
      <c r="D47" s="54">
        <v>52</v>
      </c>
      <c r="E47" s="106">
        <v>15513202</v>
      </c>
      <c r="F47" s="31"/>
      <c r="G47" s="30">
        <f t="shared" si="0"/>
        <v>0</v>
      </c>
      <c r="H47" s="2"/>
    </row>
    <row r="48" spans="1:8" ht="12.75">
      <c r="A48" s="2"/>
      <c r="B48" s="12" t="s">
        <v>17</v>
      </c>
      <c r="C48" s="12" t="s">
        <v>106</v>
      </c>
      <c r="D48" s="54">
        <v>52</v>
      </c>
      <c r="E48" s="106">
        <v>10525202</v>
      </c>
      <c r="F48" s="31"/>
      <c r="G48" s="30">
        <f t="shared" si="0"/>
        <v>0</v>
      </c>
      <c r="H48" s="2"/>
    </row>
    <row r="49" spans="1:14" ht="12.75">
      <c r="A49" s="2"/>
      <c r="B49" s="12" t="s">
        <v>17</v>
      </c>
      <c r="C49" s="12" t="s">
        <v>105</v>
      </c>
      <c r="D49" s="54">
        <v>52</v>
      </c>
      <c r="E49" s="106">
        <v>10528202</v>
      </c>
      <c r="F49" s="31"/>
      <c r="G49" s="30">
        <f t="shared" si="0"/>
        <v>0</v>
      </c>
      <c r="H49" s="2"/>
      <c r="N49" s="10"/>
    </row>
    <row r="50" spans="1:14" ht="12.75">
      <c r="A50" s="2"/>
      <c r="B50" s="12" t="s">
        <v>5</v>
      </c>
      <c r="C50" s="12" t="s">
        <v>122</v>
      </c>
      <c r="D50" s="54">
        <v>55</v>
      </c>
      <c r="E50" s="106">
        <v>15506202</v>
      </c>
      <c r="F50" s="31"/>
      <c r="G50" s="30">
        <f t="shared" si="0"/>
        <v>0</v>
      </c>
      <c r="H50" s="2"/>
      <c r="N50" s="10"/>
    </row>
    <row r="51" spans="1:8" ht="12.75">
      <c r="A51" s="2"/>
      <c r="B51" s="12" t="s">
        <v>17</v>
      </c>
      <c r="C51" s="12" t="s">
        <v>58</v>
      </c>
      <c r="D51" s="54">
        <v>50</v>
      </c>
      <c r="E51" s="106">
        <v>10507202</v>
      </c>
      <c r="F51" s="31"/>
      <c r="G51" s="30">
        <f t="shared" si="0"/>
        <v>0</v>
      </c>
      <c r="H51" s="2"/>
    </row>
    <row r="52" spans="1:8" ht="12.75">
      <c r="A52" s="2"/>
      <c r="B52" s="12" t="s">
        <v>146</v>
      </c>
      <c r="C52" s="12" t="s">
        <v>188</v>
      </c>
      <c r="D52" s="54">
        <v>54</v>
      </c>
      <c r="E52" s="106">
        <v>29605202</v>
      </c>
      <c r="F52" s="31"/>
      <c r="G52" s="30">
        <f t="shared" si="0"/>
        <v>0</v>
      </c>
      <c r="H52" s="2"/>
    </row>
    <row r="53" spans="1:8" ht="12.75">
      <c r="A53" s="2"/>
      <c r="B53" s="12" t="s">
        <v>17</v>
      </c>
      <c r="C53" s="12" t="s">
        <v>128</v>
      </c>
      <c r="D53" s="54">
        <v>55</v>
      </c>
      <c r="E53" s="106">
        <v>10551202</v>
      </c>
      <c r="F53" s="31"/>
      <c r="G53" s="30">
        <f t="shared" si="0"/>
        <v>0</v>
      </c>
      <c r="H53" s="2"/>
    </row>
    <row r="54" spans="1:8" ht="12.75">
      <c r="A54" s="2"/>
      <c r="B54" s="12" t="s">
        <v>5</v>
      </c>
      <c r="C54" s="12" t="s">
        <v>95</v>
      </c>
      <c r="D54" s="54">
        <v>56</v>
      </c>
      <c r="E54" s="106">
        <v>15520202</v>
      </c>
      <c r="F54" s="31"/>
      <c r="G54" s="30">
        <f t="shared" si="0"/>
        <v>0</v>
      </c>
      <c r="H54" s="2"/>
    </row>
    <row r="55" spans="1:8" ht="12.75">
      <c r="A55" s="2"/>
      <c r="B55" s="12" t="s">
        <v>6</v>
      </c>
      <c r="C55" s="12" t="s">
        <v>244</v>
      </c>
      <c r="D55" s="54">
        <v>55</v>
      </c>
      <c r="E55" s="106">
        <v>16531202</v>
      </c>
      <c r="F55" s="31"/>
      <c r="G55" s="30">
        <f t="shared" si="0"/>
        <v>0</v>
      </c>
      <c r="H55" s="2"/>
    </row>
    <row r="56" spans="1:8" ht="12.75">
      <c r="A56" s="2"/>
      <c r="B56" s="12" t="s">
        <v>59</v>
      </c>
      <c r="C56" s="12" t="s">
        <v>60</v>
      </c>
      <c r="D56" s="54">
        <v>48</v>
      </c>
      <c r="E56" s="106">
        <v>29501202</v>
      </c>
      <c r="F56" s="31"/>
      <c r="G56" s="30">
        <f t="shared" si="0"/>
        <v>0</v>
      </c>
      <c r="H56" s="2"/>
    </row>
    <row r="57" spans="1:8" ht="12.75">
      <c r="A57" s="2"/>
      <c r="B57" s="12" t="s">
        <v>17</v>
      </c>
      <c r="C57" s="12" t="s">
        <v>107</v>
      </c>
      <c r="D57" s="54">
        <v>52</v>
      </c>
      <c r="E57" s="106">
        <v>10529202</v>
      </c>
      <c r="F57" s="31"/>
      <c r="G57" s="30">
        <f t="shared" si="0"/>
        <v>0</v>
      </c>
      <c r="H57" s="2"/>
    </row>
    <row r="58" spans="1:8" ht="12.75">
      <c r="A58" s="2"/>
      <c r="B58" s="12" t="s">
        <v>5</v>
      </c>
      <c r="C58" s="12" t="s">
        <v>69</v>
      </c>
      <c r="D58" s="54">
        <v>52</v>
      </c>
      <c r="E58" s="106">
        <v>15504202</v>
      </c>
      <c r="F58" s="31"/>
      <c r="G58" s="30">
        <f t="shared" si="0"/>
        <v>0</v>
      </c>
      <c r="H58" s="2"/>
    </row>
    <row r="59" spans="1:8" ht="12.75">
      <c r="A59" s="2"/>
      <c r="B59" s="12" t="s">
        <v>40</v>
      </c>
      <c r="C59" s="12" t="s">
        <v>245</v>
      </c>
      <c r="D59" s="54">
        <v>55</v>
      </c>
      <c r="E59" s="106">
        <v>28562202</v>
      </c>
      <c r="F59" s="31"/>
      <c r="G59" s="30">
        <f t="shared" si="0"/>
        <v>0</v>
      </c>
      <c r="H59" s="2"/>
    </row>
    <row r="60" spans="1:8" ht="12.75">
      <c r="A60" s="2"/>
      <c r="B60" s="12" t="s">
        <v>40</v>
      </c>
      <c r="C60" s="12" t="s">
        <v>98</v>
      </c>
      <c r="D60" s="54">
        <v>52</v>
      </c>
      <c r="E60" s="106">
        <v>28538202</v>
      </c>
      <c r="F60" s="31"/>
      <c r="G60" s="30">
        <f t="shared" si="0"/>
        <v>0</v>
      </c>
      <c r="H60" s="2"/>
    </row>
    <row r="61" spans="1:8" ht="12.75">
      <c r="A61" s="2"/>
      <c r="B61" s="12" t="s">
        <v>40</v>
      </c>
      <c r="C61" s="12" t="s">
        <v>88</v>
      </c>
      <c r="D61" s="54">
        <v>51</v>
      </c>
      <c r="E61" s="106">
        <v>28533202</v>
      </c>
      <c r="F61" s="31"/>
      <c r="G61" s="30">
        <f t="shared" si="0"/>
        <v>0</v>
      </c>
      <c r="H61" s="2"/>
    </row>
    <row r="62" spans="1:8" ht="12.75">
      <c r="A62" s="2"/>
      <c r="B62" s="12" t="s">
        <v>40</v>
      </c>
      <c r="C62" s="12" t="s">
        <v>129</v>
      </c>
      <c r="D62" s="54">
        <v>55</v>
      </c>
      <c r="E62" s="106">
        <v>28527202</v>
      </c>
      <c r="F62" s="31"/>
      <c r="G62" s="30">
        <f t="shared" si="0"/>
        <v>0</v>
      </c>
      <c r="H62" s="2"/>
    </row>
    <row r="63" spans="1:8" ht="12.75">
      <c r="A63" s="2"/>
      <c r="B63" s="12" t="s">
        <v>40</v>
      </c>
      <c r="C63" s="12" t="s">
        <v>99</v>
      </c>
      <c r="D63" s="54">
        <v>52</v>
      </c>
      <c r="E63" s="106">
        <v>28539202</v>
      </c>
      <c r="F63" s="31"/>
      <c r="G63" s="30">
        <f t="shared" si="0"/>
        <v>0</v>
      </c>
      <c r="H63" s="2"/>
    </row>
    <row r="64" spans="1:8" ht="12.75">
      <c r="A64" s="2"/>
      <c r="B64" s="12" t="s">
        <v>40</v>
      </c>
      <c r="C64" s="12" t="s">
        <v>61</v>
      </c>
      <c r="D64" s="54">
        <v>53</v>
      </c>
      <c r="E64" s="106">
        <v>28521202</v>
      </c>
      <c r="F64" s="31"/>
      <c r="G64" s="30">
        <f t="shared" si="0"/>
        <v>0</v>
      </c>
      <c r="H64" s="2"/>
    </row>
    <row r="65" spans="1:8" ht="12.75">
      <c r="A65" s="2"/>
      <c r="B65" s="12" t="s">
        <v>40</v>
      </c>
      <c r="C65" s="12" t="s">
        <v>246</v>
      </c>
      <c r="D65" s="54">
        <v>55</v>
      </c>
      <c r="E65" s="106">
        <v>28563202</v>
      </c>
      <c r="F65" s="31"/>
      <c r="G65" s="30">
        <f t="shared" si="0"/>
        <v>0</v>
      </c>
      <c r="H65" s="2"/>
    </row>
    <row r="66" spans="1:8" ht="12.75">
      <c r="A66" s="2"/>
      <c r="B66" s="12" t="s">
        <v>5</v>
      </c>
      <c r="C66" s="12" t="s">
        <v>89</v>
      </c>
      <c r="D66" s="54">
        <v>56</v>
      </c>
      <c r="E66" s="106">
        <v>15514202</v>
      </c>
      <c r="F66" s="31"/>
      <c r="G66" s="30">
        <f t="shared" si="0"/>
        <v>0</v>
      </c>
      <c r="H66" s="2"/>
    </row>
    <row r="67" spans="1:8" ht="12.75">
      <c r="A67" s="2"/>
      <c r="B67" s="12" t="s">
        <v>17</v>
      </c>
      <c r="C67" s="12" t="s">
        <v>70</v>
      </c>
      <c r="D67" s="54">
        <v>52</v>
      </c>
      <c r="E67" s="106">
        <v>10548202</v>
      </c>
      <c r="F67" s="31"/>
      <c r="G67" s="30">
        <f t="shared" si="0"/>
        <v>0</v>
      </c>
      <c r="H67" s="2"/>
    </row>
    <row r="68" spans="1:8" ht="12.75">
      <c r="A68" s="2"/>
      <c r="B68" s="12" t="s">
        <v>5</v>
      </c>
      <c r="C68" s="12" t="s">
        <v>247</v>
      </c>
      <c r="D68" s="54">
        <v>56</v>
      </c>
      <c r="E68" s="106">
        <v>15518202</v>
      </c>
      <c r="F68" s="31"/>
      <c r="G68" s="30">
        <f t="shared" si="0"/>
        <v>0</v>
      </c>
      <c r="H68" s="2"/>
    </row>
    <row r="69" spans="1:8" ht="12.75">
      <c r="A69" s="2"/>
      <c r="B69" s="12" t="s">
        <v>5</v>
      </c>
      <c r="C69" s="12" t="s">
        <v>248</v>
      </c>
      <c r="D69" s="54">
        <v>55</v>
      </c>
      <c r="E69" s="106">
        <v>15525202</v>
      </c>
      <c r="F69" s="31"/>
      <c r="G69" s="30">
        <f t="shared" si="0"/>
        <v>0</v>
      </c>
      <c r="H69" s="2"/>
    </row>
    <row r="70" spans="1:8" ht="12.75">
      <c r="A70" s="2"/>
      <c r="B70" s="12" t="s">
        <v>92</v>
      </c>
      <c r="C70" s="12" t="s">
        <v>90</v>
      </c>
      <c r="D70" s="54">
        <v>50</v>
      </c>
      <c r="E70" s="116">
        <v>22501202</v>
      </c>
      <c r="F70" s="32"/>
      <c r="G70" s="30">
        <f t="shared" si="0"/>
        <v>0</v>
      </c>
      <c r="H70" s="2"/>
    </row>
    <row r="71" spans="1:8" ht="12.75">
      <c r="A71" s="2"/>
      <c r="B71" s="12" t="s">
        <v>17</v>
      </c>
      <c r="C71" s="12" t="s">
        <v>130</v>
      </c>
      <c r="D71" s="54">
        <v>54</v>
      </c>
      <c r="E71" s="116">
        <v>10554202</v>
      </c>
      <c r="F71" s="32"/>
      <c r="G71" s="30">
        <f t="shared" si="0"/>
        <v>0</v>
      </c>
      <c r="H71" s="2"/>
    </row>
    <row r="72" spans="1:8" ht="12.75">
      <c r="A72" s="2"/>
      <c r="B72" s="12" t="s">
        <v>17</v>
      </c>
      <c r="C72" s="12" t="s">
        <v>71</v>
      </c>
      <c r="D72" s="54">
        <v>50</v>
      </c>
      <c r="E72" s="116">
        <v>10545202</v>
      </c>
      <c r="F72" s="32"/>
      <c r="G72" s="30">
        <f t="shared" si="0"/>
        <v>0</v>
      </c>
      <c r="H72" s="2"/>
    </row>
    <row r="73" spans="1:8" ht="12.75">
      <c r="A73" s="2"/>
      <c r="B73" s="12" t="s">
        <v>17</v>
      </c>
      <c r="C73" s="12" t="s">
        <v>47</v>
      </c>
      <c r="D73" s="54">
        <v>52</v>
      </c>
      <c r="E73" s="116">
        <v>10550202</v>
      </c>
      <c r="F73" s="32"/>
      <c r="G73" s="30">
        <f t="shared" si="0"/>
        <v>0</v>
      </c>
      <c r="H73" s="2"/>
    </row>
    <row r="74" spans="1:8" ht="12.75">
      <c r="A74" s="2"/>
      <c r="B74" s="12" t="s">
        <v>5</v>
      </c>
      <c r="C74" s="12" t="s">
        <v>249</v>
      </c>
      <c r="D74" s="54">
        <v>56</v>
      </c>
      <c r="E74" s="116">
        <v>15508202</v>
      </c>
      <c r="F74" s="32"/>
      <c r="G74" s="30">
        <f t="shared" si="0"/>
        <v>0</v>
      </c>
      <c r="H74" s="2"/>
    </row>
    <row r="75" spans="1:8" ht="12.75">
      <c r="A75" s="2"/>
      <c r="B75" s="12" t="s">
        <v>5</v>
      </c>
      <c r="C75" s="12" t="s">
        <v>35</v>
      </c>
      <c r="D75" s="54">
        <v>52</v>
      </c>
      <c r="E75" s="116">
        <v>15579202</v>
      </c>
      <c r="F75" s="32"/>
      <c r="G75" s="30">
        <f t="shared" si="0"/>
        <v>0</v>
      </c>
      <c r="H75" s="2"/>
    </row>
    <row r="76" spans="1:8" ht="12.75">
      <c r="A76" s="2"/>
      <c r="B76" s="12" t="s">
        <v>17</v>
      </c>
      <c r="C76" s="12" t="s">
        <v>131</v>
      </c>
      <c r="D76" s="54">
        <v>55</v>
      </c>
      <c r="E76" s="116">
        <v>10553202</v>
      </c>
      <c r="F76" s="32"/>
      <c r="G76" s="30">
        <f t="shared" si="0"/>
        <v>0</v>
      </c>
      <c r="H76" s="2"/>
    </row>
    <row r="77" spans="1:8" ht="12.75">
      <c r="A77" s="2"/>
      <c r="B77" s="12" t="s">
        <v>17</v>
      </c>
      <c r="C77" s="12" t="s">
        <v>250</v>
      </c>
      <c r="D77" s="54">
        <v>55</v>
      </c>
      <c r="E77" s="116">
        <v>10570202</v>
      </c>
      <c r="F77" s="32"/>
      <c r="G77" s="30">
        <f t="shared" si="0"/>
        <v>0</v>
      </c>
      <c r="H77" s="2"/>
    </row>
    <row r="78" spans="1:8" ht="12.75">
      <c r="A78" s="2"/>
      <c r="B78" s="12" t="s">
        <v>84</v>
      </c>
      <c r="C78" s="12" t="s">
        <v>79</v>
      </c>
      <c r="D78" s="54">
        <v>60</v>
      </c>
      <c r="E78" s="116">
        <v>20505202</v>
      </c>
      <c r="F78" s="32"/>
      <c r="G78" s="30">
        <f t="shared" si="0"/>
        <v>0</v>
      </c>
      <c r="H78" s="2"/>
    </row>
    <row r="79" spans="1:8" ht="12.75">
      <c r="A79" s="2"/>
      <c r="B79" s="12" t="s">
        <v>17</v>
      </c>
      <c r="C79" s="12" t="s">
        <v>133</v>
      </c>
      <c r="D79" s="54">
        <v>54</v>
      </c>
      <c r="E79" s="116">
        <v>10555202</v>
      </c>
      <c r="F79" s="32"/>
      <c r="G79" s="30">
        <f t="shared" si="0"/>
        <v>0</v>
      </c>
      <c r="H79" s="2"/>
    </row>
    <row r="80" spans="1:8" ht="12.75">
      <c r="A80" s="2"/>
      <c r="B80" s="105" t="s">
        <v>92</v>
      </c>
      <c r="C80" s="12" t="s">
        <v>91</v>
      </c>
      <c r="D80" s="54">
        <v>52</v>
      </c>
      <c r="E80" s="116">
        <v>22502202</v>
      </c>
      <c r="F80" s="32"/>
      <c r="G80" s="30">
        <f>D80*F80/100</f>
        <v>0</v>
      </c>
      <c r="H80" s="2"/>
    </row>
    <row r="81" spans="1:8" ht="12.75">
      <c r="A81" s="2"/>
      <c r="B81" s="12" t="s">
        <v>17</v>
      </c>
      <c r="C81" s="12" t="s">
        <v>108</v>
      </c>
      <c r="D81" s="54">
        <v>52</v>
      </c>
      <c r="E81" s="106">
        <v>10532202</v>
      </c>
      <c r="F81" s="32"/>
      <c r="G81" s="30">
        <f>D81*F81/100</f>
        <v>0</v>
      </c>
      <c r="H81" s="2"/>
    </row>
    <row r="82" spans="1:8" ht="12.75">
      <c r="A82" s="2"/>
      <c r="B82" s="43" t="s">
        <v>5</v>
      </c>
      <c r="C82" s="12" t="s">
        <v>274</v>
      </c>
      <c r="D82" s="54">
        <v>56</v>
      </c>
      <c r="E82" s="106">
        <v>15527202</v>
      </c>
      <c r="F82" s="32"/>
      <c r="G82" s="30">
        <f>D82*F82/100</f>
        <v>0</v>
      </c>
      <c r="H82" s="2"/>
    </row>
    <row r="83" spans="1:8" ht="12.75">
      <c r="A83" s="2"/>
      <c r="B83" s="43"/>
      <c r="C83" s="16"/>
      <c r="D83" s="54"/>
      <c r="E83" s="72"/>
      <c r="F83" s="32"/>
      <c r="G83" s="30"/>
      <c r="H83" s="2"/>
    </row>
    <row r="84" spans="1:8" ht="12.75">
      <c r="A84" s="2"/>
      <c r="B84" s="43"/>
      <c r="C84" s="16"/>
      <c r="D84" s="30"/>
      <c r="E84" s="69"/>
      <c r="F84" s="32"/>
      <c r="G84" s="30"/>
      <c r="H84" s="2"/>
    </row>
    <row r="85" spans="1:8" ht="12.75">
      <c r="A85" s="2"/>
      <c r="B85" s="35" t="s">
        <v>252</v>
      </c>
      <c r="C85" s="16"/>
      <c r="D85" s="16"/>
      <c r="E85" s="16"/>
      <c r="F85" s="32">
        <f>SUM(F15:F81)</f>
        <v>0</v>
      </c>
      <c r="G85" s="34">
        <f>SUM(G15:G82)</f>
        <v>0</v>
      </c>
      <c r="H85" s="2"/>
    </row>
    <row r="86" spans="1:8" ht="12.75">
      <c r="A86" s="2"/>
      <c r="B86" s="43" t="s">
        <v>9</v>
      </c>
      <c r="C86" s="16"/>
      <c r="D86" s="16"/>
      <c r="E86" s="11">
        <v>310</v>
      </c>
      <c r="F86" s="11"/>
      <c r="G86" s="30">
        <f>SUM(G85*25%)</f>
        <v>0</v>
      </c>
      <c r="H86" s="2"/>
    </row>
    <row r="87" spans="2:7" s="10" customFormat="1" ht="13.5" customHeight="1">
      <c r="B87" s="57" t="s">
        <v>253</v>
      </c>
      <c r="C87" s="33"/>
      <c r="D87" s="16"/>
      <c r="E87" s="33"/>
      <c r="F87" s="16"/>
      <c r="G87" s="34">
        <f>SUM(G85+G86)</f>
        <v>0</v>
      </c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  <row r="91" spans="1:8" ht="12" customHeight="1">
      <c r="A91" s="99"/>
      <c r="B91" s="10" t="s">
        <v>225</v>
      </c>
      <c r="C91" s="10"/>
      <c r="D91" s="10"/>
      <c r="E91" s="10"/>
      <c r="F91" s="10"/>
      <c r="G91" s="10"/>
      <c r="H91" s="10"/>
    </row>
    <row r="92" spans="2:8" ht="12.75">
      <c r="B92" s="10"/>
      <c r="C92" s="10"/>
      <c r="D92" s="10"/>
      <c r="E92" s="10"/>
      <c r="F92" s="10"/>
      <c r="G92" s="10"/>
      <c r="H92" s="10"/>
    </row>
    <row r="93" spans="2:8" ht="12.75">
      <c r="B93" s="10" t="s">
        <v>227</v>
      </c>
      <c r="C93" s="10"/>
      <c r="D93" s="10"/>
      <c r="E93" s="10"/>
      <c r="F93" s="10"/>
      <c r="G93" s="10"/>
      <c r="H93" s="10"/>
    </row>
    <row r="94" spans="2:8" ht="12.75">
      <c r="B94" s="97" t="s">
        <v>228</v>
      </c>
      <c r="C94" s="10"/>
      <c r="D94" s="10"/>
      <c r="E94" s="10"/>
      <c r="F94" s="10"/>
      <c r="G94" s="10"/>
      <c r="H94" s="10"/>
    </row>
    <row r="95" spans="3:8" ht="15" customHeight="1">
      <c r="C95" s="61"/>
      <c r="D95" s="61"/>
      <c r="E95" s="61"/>
      <c r="F95" s="61"/>
      <c r="G95" s="61"/>
      <c r="H95" s="61"/>
    </row>
    <row r="96" spans="2:8" ht="12.75" customHeight="1">
      <c r="B96" s="10" t="s">
        <v>226</v>
      </c>
      <c r="C96" s="61"/>
      <c r="D96" s="61"/>
      <c r="E96" s="61"/>
      <c r="F96" s="61"/>
      <c r="G96" s="61"/>
      <c r="H96" s="61"/>
    </row>
  </sheetData>
  <sheetProtection/>
  <printOptions/>
  <pageMargins left="0.3937007874015748" right="0.3937007874015748" top="0.1968503937007874" bottom="0.1968503937007874" header="0" footer="0"/>
  <pageSetup fitToHeight="0" fitToWidth="1" horizontalDpi="600" verticalDpi="600" orientation="portrait" paperSize="9" scale="97" r:id="rId1"/>
  <rowBreaks count="1" manualBreakCount="1">
    <brk id="9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49"/>
  <sheetViews>
    <sheetView zoomScale="90" zoomScaleNormal="90" zoomScalePageLayoutView="0" workbookViewId="0" topLeftCell="A4">
      <selection activeCell="AF47" sqref="AF47"/>
    </sheetView>
  </sheetViews>
  <sheetFormatPr defaultColWidth="9.140625" defaultRowHeight="12.75"/>
  <cols>
    <col min="1" max="1" width="4.28125" style="0" customWidth="1"/>
    <col min="2" max="2" width="14.00390625" style="0" customWidth="1"/>
    <col min="3" max="3" width="21.8515625" style="0" customWidth="1"/>
    <col min="4" max="4" width="10.8515625" style="0" customWidth="1"/>
    <col min="5" max="5" width="14.140625" style="111" customWidth="1"/>
    <col min="6" max="6" width="13.140625" style="0" customWidth="1"/>
    <col min="7" max="7" width="15.140625" style="0" customWidth="1"/>
  </cols>
  <sheetData>
    <row r="1" spans="1:6" ht="12.75">
      <c r="A1" s="1"/>
      <c r="B1" s="10"/>
      <c r="C1" s="10"/>
      <c r="D1" s="2"/>
      <c r="E1" s="110"/>
      <c r="F1" s="2"/>
    </row>
    <row r="2" spans="1:7" ht="12.75">
      <c r="A2" s="1"/>
      <c r="B2" s="9" t="s">
        <v>277</v>
      </c>
      <c r="C2" s="9"/>
      <c r="D2" s="2"/>
      <c r="E2" s="110"/>
      <c r="F2" s="2"/>
      <c r="G2" s="14" t="s">
        <v>216</v>
      </c>
    </row>
    <row r="3" spans="1:6" ht="12.75">
      <c r="A3" s="1"/>
      <c r="B3" s="10"/>
      <c r="C3" s="10"/>
      <c r="D3" s="2"/>
      <c r="E3" s="110"/>
      <c r="F3" s="2"/>
    </row>
    <row r="4" spans="1:6" ht="12.75">
      <c r="A4" s="1"/>
      <c r="B4" s="10" t="s">
        <v>101</v>
      </c>
      <c r="C4" s="10"/>
      <c r="D4" s="2"/>
      <c r="E4" s="110"/>
      <c r="F4" s="2"/>
    </row>
    <row r="5" spans="1:6" ht="12.75">
      <c r="A5" s="1"/>
      <c r="B5" s="10" t="s">
        <v>0</v>
      </c>
      <c r="C5" s="10"/>
      <c r="D5" s="2"/>
      <c r="E5" s="110"/>
      <c r="F5" s="2"/>
    </row>
    <row r="6" spans="1:6" ht="12.75">
      <c r="A6" s="1"/>
      <c r="B6" s="10" t="s">
        <v>1</v>
      </c>
      <c r="C6" s="10"/>
      <c r="D6" s="2"/>
      <c r="E6" s="110"/>
      <c r="F6" s="2"/>
    </row>
    <row r="7" spans="1:7" ht="12.75">
      <c r="A7" s="1"/>
      <c r="B7" s="2"/>
      <c r="C7" s="2"/>
      <c r="D7" s="2"/>
      <c r="E7" s="110"/>
      <c r="F7" s="10" t="s">
        <v>100</v>
      </c>
      <c r="G7" s="10"/>
    </row>
    <row r="8" spans="1:7" ht="12.75">
      <c r="A8" s="1"/>
      <c r="B8" s="2"/>
      <c r="C8" s="2"/>
      <c r="D8" s="2"/>
      <c r="E8" s="110"/>
      <c r="F8" s="124" t="s">
        <v>278</v>
      </c>
      <c r="G8" s="10"/>
    </row>
    <row r="9" spans="1:6" ht="12.75">
      <c r="A9" s="1"/>
      <c r="B9" s="2"/>
      <c r="C9" s="2"/>
      <c r="D9" s="2"/>
      <c r="E9" s="110"/>
      <c r="F9" s="2"/>
    </row>
    <row r="10" spans="1:6" ht="12.75">
      <c r="A10" s="1"/>
      <c r="B10" s="2"/>
      <c r="C10" s="2"/>
      <c r="D10" s="2"/>
      <c r="E10" s="110"/>
      <c r="F10" s="2"/>
    </row>
    <row r="11" spans="1:7" ht="12.75">
      <c r="A11" s="1"/>
      <c r="B11" s="10" t="s">
        <v>254</v>
      </c>
      <c r="C11" s="10"/>
      <c r="D11" s="16"/>
      <c r="E11" s="27"/>
      <c r="F11" s="10"/>
      <c r="G11" s="10"/>
    </row>
    <row r="12" spans="1:7" ht="12.75">
      <c r="A12" s="1"/>
      <c r="B12" s="40" t="s">
        <v>29</v>
      </c>
      <c r="C12" s="17" t="s">
        <v>2</v>
      </c>
      <c r="D12" s="18" t="s">
        <v>3</v>
      </c>
      <c r="E12" s="41" t="s">
        <v>31</v>
      </c>
      <c r="F12" s="21" t="s">
        <v>77</v>
      </c>
      <c r="G12" s="21" t="s">
        <v>78</v>
      </c>
    </row>
    <row r="13" spans="1:7" ht="12.75">
      <c r="A13" s="1"/>
      <c r="B13" s="42"/>
      <c r="C13" s="23"/>
      <c r="D13" s="18" t="s">
        <v>32</v>
      </c>
      <c r="E13" s="41"/>
      <c r="F13" s="22"/>
      <c r="G13" s="19"/>
    </row>
    <row r="14" spans="1:7" ht="12.75">
      <c r="A14" s="1"/>
      <c r="B14" s="11"/>
      <c r="C14" s="26"/>
      <c r="D14" s="27" t="s">
        <v>33</v>
      </c>
      <c r="E14" s="59"/>
      <c r="F14" s="29"/>
      <c r="G14" s="29"/>
    </row>
    <row r="15" spans="1:7" ht="12.75">
      <c r="A15" s="1"/>
      <c r="B15" s="43"/>
      <c r="C15" s="8" t="s">
        <v>12</v>
      </c>
      <c r="D15" s="43"/>
      <c r="E15" s="103"/>
      <c r="F15" s="31"/>
      <c r="G15" s="30"/>
    </row>
    <row r="16" spans="1:7" ht="12.75">
      <c r="A16" s="1"/>
      <c r="B16" s="12" t="s">
        <v>5</v>
      </c>
      <c r="C16" s="16" t="s">
        <v>94</v>
      </c>
      <c r="D16" s="34">
        <v>55</v>
      </c>
      <c r="E16" s="116">
        <v>15512202</v>
      </c>
      <c r="F16" s="31"/>
      <c r="G16" s="30">
        <f>D16*F16/100</f>
        <v>0</v>
      </c>
    </row>
    <row r="17" spans="1:7" ht="12.75">
      <c r="A17" s="1"/>
      <c r="B17" s="12" t="s">
        <v>17</v>
      </c>
      <c r="C17" s="12" t="s">
        <v>104</v>
      </c>
      <c r="D17" s="30">
        <v>52</v>
      </c>
      <c r="E17" s="106">
        <v>10522202</v>
      </c>
      <c r="F17" s="31"/>
      <c r="G17" s="30">
        <f aca="true" t="shared" si="0" ref="G17:G35">D17*F17/100</f>
        <v>0</v>
      </c>
    </row>
    <row r="18" spans="1:7" ht="12.75">
      <c r="A18" s="1"/>
      <c r="B18" s="12" t="s">
        <v>6</v>
      </c>
      <c r="C18" s="12" t="s">
        <v>255</v>
      </c>
      <c r="D18" s="30">
        <v>50</v>
      </c>
      <c r="E18" s="106">
        <v>16535202</v>
      </c>
      <c r="F18" s="31"/>
      <c r="G18" s="30">
        <f t="shared" si="0"/>
        <v>0</v>
      </c>
    </row>
    <row r="19" spans="1:7" ht="12.75">
      <c r="A19" s="1"/>
      <c r="B19" s="12" t="s">
        <v>7</v>
      </c>
      <c r="C19" s="12" t="s">
        <v>52</v>
      </c>
      <c r="D19" s="30">
        <v>48</v>
      </c>
      <c r="E19" s="106">
        <v>13506202</v>
      </c>
      <c r="F19" s="31"/>
      <c r="G19" s="30">
        <f t="shared" si="0"/>
        <v>0</v>
      </c>
    </row>
    <row r="20" spans="1:7" ht="12.75">
      <c r="A20" s="1"/>
      <c r="B20" s="12" t="s">
        <v>6</v>
      </c>
      <c r="C20" s="12" t="s">
        <v>134</v>
      </c>
      <c r="D20" s="30">
        <v>54</v>
      </c>
      <c r="E20" s="106" t="s">
        <v>147</v>
      </c>
      <c r="F20" s="31"/>
      <c r="G20" s="30">
        <f t="shared" si="0"/>
        <v>0</v>
      </c>
    </row>
    <row r="21" spans="1:7" ht="12.75">
      <c r="A21" s="1"/>
      <c r="B21" s="12" t="s">
        <v>6</v>
      </c>
      <c r="C21" s="12" t="s">
        <v>112</v>
      </c>
      <c r="D21" s="30">
        <v>55</v>
      </c>
      <c r="E21" s="106">
        <v>16516202</v>
      </c>
      <c r="F21" s="31"/>
      <c r="G21" s="30">
        <f t="shared" si="0"/>
        <v>0</v>
      </c>
    </row>
    <row r="22" spans="1:7" ht="12.75">
      <c r="A22" s="1"/>
      <c r="B22" s="12" t="s">
        <v>40</v>
      </c>
      <c r="C22" s="12" t="s">
        <v>256</v>
      </c>
      <c r="D22" s="30">
        <v>54</v>
      </c>
      <c r="E22" s="106">
        <v>28552202</v>
      </c>
      <c r="F22" s="31"/>
      <c r="G22" s="30">
        <f t="shared" si="0"/>
        <v>0</v>
      </c>
    </row>
    <row r="23" spans="1:7" ht="12.75">
      <c r="A23" s="1"/>
      <c r="B23" s="12" t="s">
        <v>6</v>
      </c>
      <c r="C23" s="12" t="s">
        <v>257</v>
      </c>
      <c r="D23" s="30">
        <v>55</v>
      </c>
      <c r="E23" s="106">
        <v>16536202</v>
      </c>
      <c r="F23" s="31"/>
      <c r="G23" s="30">
        <f t="shared" si="0"/>
        <v>0</v>
      </c>
    </row>
    <row r="24" spans="1:7" ht="12.75">
      <c r="A24" s="1"/>
      <c r="B24" s="12" t="s">
        <v>5</v>
      </c>
      <c r="C24" s="12" t="s">
        <v>258</v>
      </c>
      <c r="D24" s="30">
        <v>55</v>
      </c>
      <c r="E24" s="106">
        <v>15531202</v>
      </c>
      <c r="F24" s="31"/>
      <c r="G24" s="30">
        <f t="shared" si="0"/>
        <v>0</v>
      </c>
    </row>
    <row r="25" spans="1:7" ht="12.75">
      <c r="A25" s="1"/>
      <c r="B25" s="12" t="s">
        <v>40</v>
      </c>
      <c r="C25" s="12" t="s">
        <v>72</v>
      </c>
      <c r="D25" s="30">
        <v>52</v>
      </c>
      <c r="E25" s="106">
        <v>28524202</v>
      </c>
      <c r="F25" s="31"/>
      <c r="G25" s="30">
        <f t="shared" si="0"/>
        <v>0</v>
      </c>
    </row>
    <row r="26" spans="1:7" ht="12.75">
      <c r="A26" s="1"/>
      <c r="B26" s="12" t="s">
        <v>40</v>
      </c>
      <c r="C26" s="12" t="s">
        <v>62</v>
      </c>
      <c r="D26" s="30">
        <v>52</v>
      </c>
      <c r="E26" s="106">
        <v>28515202</v>
      </c>
      <c r="F26" s="31"/>
      <c r="G26" s="30">
        <f t="shared" si="0"/>
        <v>0</v>
      </c>
    </row>
    <row r="27" spans="1:7" ht="12.75">
      <c r="A27" s="1"/>
      <c r="B27" s="12" t="s">
        <v>40</v>
      </c>
      <c r="C27" s="12" t="s">
        <v>63</v>
      </c>
      <c r="D27" s="30">
        <v>52</v>
      </c>
      <c r="E27" s="106">
        <v>28516202</v>
      </c>
      <c r="F27" s="31"/>
      <c r="G27" s="30">
        <f t="shared" si="0"/>
        <v>0</v>
      </c>
    </row>
    <row r="28" spans="1:7" ht="12.75">
      <c r="A28" s="1"/>
      <c r="B28" s="12" t="s">
        <v>40</v>
      </c>
      <c r="C28" s="12" t="s">
        <v>121</v>
      </c>
      <c r="D28" s="30">
        <v>54</v>
      </c>
      <c r="E28" s="106">
        <v>28541202</v>
      </c>
      <c r="F28" s="31"/>
      <c r="G28" s="30">
        <f t="shared" si="0"/>
        <v>0</v>
      </c>
    </row>
    <row r="29" spans="1:7" ht="12.75">
      <c r="A29" s="1"/>
      <c r="B29" s="12" t="s">
        <v>40</v>
      </c>
      <c r="C29" s="12" t="s">
        <v>259</v>
      </c>
      <c r="D29" s="30">
        <v>55</v>
      </c>
      <c r="E29" s="106">
        <v>28561202</v>
      </c>
      <c r="F29" s="31"/>
      <c r="G29" s="30">
        <f t="shared" si="0"/>
        <v>0</v>
      </c>
    </row>
    <row r="30" spans="1:7" ht="12.75">
      <c r="A30" s="1"/>
      <c r="B30" s="12" t="s">
        <v>40</v>
      </c>
      <c r="C30" s="12" t="s">
        <v>135</v>
      </c>
      <c r="D30" s="30">
        <v>54</v>
      </c>
      <c r="E30" s="106">
        <v>28551202</v>
      </c>
      <c r="F30" s="31"/>
      <c r="G30" s="30">
        <f t="shared" si="0"/>
        <v>0</v>
      </c>
    </row>
    <row r="31" spans="1:7" ht="12.75">
      <c r="A31" s="1"/>
      <c r="B31" s="12" t="s">
        <v>40</v>
      </c>
      <c r="C31" s="12" t="s">
        <v>73</v>
      </c>
      <c r="D31" s="30">
        <v>52</v>
      </c>
      <c r="E31" s="106">
        <v>28525202</v>
      </c>
      <c r="F31" s="31"/>
      <c r="G31" s="30">
        <f t="shared" si="0"/>
        <v>0</v>
      </c>
    </row>
    <row r="32" spans="1:7" ht="12.75">
      <c r="A32" s="1"/>
      <c r="B32" s="12" t="s">
        <v>6</v>
      </c>
      <c r="C32" s="12" t="s">
        <v>53</v>
      </c>
      <c r="D32" s="30">
        <v>54</v>
      </c>
      <c r="E32" s="106">
        <v>16518202</v>
      </c>
      <c r="F32" s="31"/>
      <c r="G32" s="30">
        <f t="shared" si="0"/>
        <v>0</v>
      </c>
    </row>
    <row r="33" spans="1:7" ht="12.75">
      <c r="A33" s="1"/>
      <c r="B33" s="12" t="s">
        <v>40</v>
      </c>
      <c r="C33" s="12" t="s">
        <v>20</v>
      </c>
      <c r="D33" s="30">
        <v>50</v>
      </c>
      <c r="E33" s="106">
        <v>28511202</v>
      </c>
      <c r="F33" s="31"/>
      <c r="G33" s="30">
        <f t="shared" si="0"/>
        <v>0</v>
      </c>
    </row>
    <row r="34" spans="1:7" ht="12.75">
      <c r="A34" s="1"/>
      <c r="B34" s="12" t="s">
        <v>17</v>
      </c>
      <c r="C34" s="12" t="s">
        <v>103</v>
      </c>
      <c r="D34" s="30">
        <v>52</v>
      </c>
      <c r="E34" s="106">
        <v>10516202</v>
      </c>
      <c r="F34" s="31"/>
      <c r="G34" s="30">
        <f t="shared" si="0"/>
        <v>0</v>
      </c>
    </row>
    <row r="35" spans="1:7" ht="12.75">
      <c r="A35" s="1"/>
      <c r="B35" s="12" t="s">
        <v>17</v>
      </c>
      <c r="C35" s="12" t="s">
        <v>36</v>
      </c>
      <c r="D35" s="30">
        <v>40</v>
      </c>
      <c r="E35" s="106">
        <v>10526202</v>
      </c>
      <c r="F35" s="31"/>
      <c r="G35" s="30">
        <f t="shared" si="0"/>
        <v>0</v>
      </c>
    </row>
    <row r="36" spans="1:7" ht="12.75">
      <c r="A36" s="1"/>
      <c r="B36" s="43"/>
      <c r="C36" s="16"/>
      <c r="D36" s="52"/>
      <c r="E36" s="112"/>
      <c r="F36" s="32"/>
      <c r="G36" s="30"/>
    </row>
    <row r="37" spans="1:7" ht="12.75">
      <c r="A37" s="1"/>
      <c r="B37" s="43"/>
      <c r="C37" s="16"/>
      <c r="D37" s="52"/>
      <c r="E37" s="112"/>
      <c r="F37" s="32"/>
      <c r="G37" s="30"/>
    </row>
    <row r="38" spans="1:7" ht="12.75">
      <c r="A38" s="24"/>
      <c r="B38" s="35" t="s">
        <v>260</v>
      </c>
      <c r="C38" s="16"/>
      <c r="D38" s="48"/>
      <c r="E38" s="28"/>
      <c r="F38" s="32">
        <f>SUM(F16:F35)</f>
        <v>0</v>
      </c>
      <c r="G38" s="34">
        <f>SUM(G16:G35)</f>
        <v>0</v>
      </c>
    </row>
    <row r="39" spans="1:7" ht="12.75">
      <c r="A39" s="10"/>
      <c r="B39" s="11" t="s">
        <v>9</v>
      </c>
      <c r="C39" s="16"/>
      <c r="D39" s="48"/>
      <c r="E39" s="28">
        <v>310</v>
      </c>
      <c r="F39" s="11"/>
      <c r="G39" s="30">
        <f>SUM(G38*25%)</f>
        <v>0</v>
      </c>
    </row>
    <row r="40" spans="1:7" ht="12.75">
      <c r="A40" s="1"/>
      <c r="B40" s="57" t="s">
        <v>261</v>
      </c>
      <c r="C40" s="16"/>
      <c r="D40" s="16"/>
      <c r="E40" s="113"/>
      <c r="F40" s="16"/>
      <c r="G40" s="34">
        <f>SUM(G38+G39)</f>
        <v>0</v>
      </c>
    </row>
    <row r="41" spans="2:8" ht="14.25" customHeight="1">
      <c r="B41" s="10"/>
      <c r="C41" s="10"/>
      <c r="D41" s="10"/>
      <c r="E41" s="18"/>
      <c r="F41" s="36"/>
      <c r="G41" s="39"/>
      <c r="H41" s="10"/>
    </row>
    <row r="42" spans="2:8" ht="12.75">
      <c r="B42" s="10"/>
      <c r="C42" s="10"/>
      <c r="D42" s="10"/>
      <c r="E42" s="18"/>
      <c r="F42" s="36"/>
      <c r="G42" s="39"/>
      <c r="H42" s="10"/>
    </row>
    <row r="43" spans="1:8" ht="12.75">
      <c r="A43" s="2"/>
      <c r="B43" s="10"/>
      <c r="C43" s="10"/>
      <c r="D43" s="10"/>
      <c r="E43" s="18"/>
      <c r="F43" s="36"/>
      <c r="G43" s="39"/>
      <c r="H43" s="10"/>
    </row>
    <row r="44" spans="1:8" ht="12.75" customHeight="1">
      <c r="A44" s="98"/>
      <c r="B44" s="10" t="s">
        <v>225</v>
      </c>
      <c r="C44" s="10"/>
      <c r="D44" s="10"/>
      <c r="E44" s="18"/>
      <c r="F44" s="36"/>
      <c r="G44" s="37"/>
      <c r="H44" s="10"/>
    </row>
    <row r="45" spans="1:8" ht="12.75">
      <c r="A45" s="2"/>
      <c r="B45" s="10"/>
      <c r="C45" s="10"/>
      <c r="D45" s="10"/>
      <c r="E45" s="18"/>
      <c r="F45" s="10"/>
      <c r="G45" s="10"/>
      <c r="H45" s="10"/>
    </row>
    <row r="46" spans="2:8" ht="12.75">
      <c r="B46" s="10" t="s">
        <v>227</v>
      </c>
      <c r="C46" s="10"/>
      <c r="D46" s="10"/>
      <c r="E46" s="18"/>
      <c r="F46" s="36"/>
      <c r="G46" s="39"/>
      <c r="H46" s="10"/>
    </row>
    <row r="47" spans="2:8" ht="12" customHeight="1">
      <c r="B47" s="97" t="s">
        <v>228</v>
      </c>
      <c r="C47" s="10"/>
      <c r="D47" s="10"/>
      <c r="E47" s="18"/>
      <c r="F47" s="10"/>
      <c r="G47" s="10"/>
      <c r="H47" s="10"/>
    </row>
    <row r="48" spans="3:8" ht="15" customHeight="1">
      <c r="C48" s="61"/>
      <c r="D48" s="61"/>
      <c r="E48" s="114"/>
      <c r="F48" s="61"/>
      <c r="G48" s="61"/>
      <c r="H48" s="10"/>
    </row>
    <row r="49" spans="2:8" ht="12.75" customHeight="1">
      <c r="B49" s="10" t="s">
        <v>226</v>
      </c>
      <c r="C49" s="61"/>
      <c r="D49" s="61"/>
      <c r="E49" s="114"/>
      <c r="F49" s="61"/>
      <c r="G49" s="61"/>
      <c r="H49" s="10"/>
    </row>
  </sheetData>
  <sheetProtection/>
  <printOptions/>
  <pageMargins left="0.3937007874015748" right="0.3937007874015748" top="0.3937007874015748" bottom="0.3937007874015748" header="0" footer="0"/>
  <pageSetup fitToWidth="0" fitToHeight="1" horizontalDpi="600" verticalDpi="600" orientation="portrait" paperSize="9" r:id="rId1"/>
  <rowBreaks count="1" manualBreakCount="1">
    <brk id="4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33"/>
  <sheetViews>
    <sheetView zoomScale="90" zoomScaleNormal="90" zoomScalePageLayoutView="0" workbookViewId="0" topLeftCell="A1">
      <selection activeCell="C2" sqref="C2"/>
    </sheetView>
  </sheetViews>
  <sheetFormatPr defaultColWidth="9.140625" defaultRowHeight="12.75"/>
  <cols>
    <col min="1" max="1" width="4.28125" style="0" customWidth="1"/>
    <col min="2" max="2" width="14.00390625" style="0" customWidth="1"/>
    <col min="3" max="3" width="21.8515625" style="0" customWidth="1"/>
    <col min="4" max="4" width="10.8515625" style="0" customWidth="1"/>
    <col min="5" max="5" width="14.140625" style="111" customWidth="1"/>
    <col min="6" max="6" width="13.140625" style="0" customWidth="1"/>
    <col min="7" max="7" width="15.140625" style="0" customWidth="1"/>
  </cols>
  <sheetData>
    <row r="1" spans="1:6" ht="12.75">
      <c r="A1" s="1"/>
      <c r="B1" s="10"/>
      <c r="C1" s="10"/>
      <c r="D1" s="2"/>
      <c r="E1" s="110"/>
      <c r="F1" s="2"/>
    </row>
    <row r="2" spans="1:7" ht="12.75">
      <c r="A2" s="1"/>
      <c r="B2" s="9" t="s">
        <v>277</v>
      </c>
      <c r="C2" s="9"/>
      <c r="D2" s="2"/>
      <c r="E2" s="110"/>
      <c r="F2" s="2"/>
      <c r="G2" s="14" t="s">
        <v>217</v>
      </c>
    </row>
    <row r="3" spans="1:6" ht="12.75">
      <c r="A3" s="1"/>
      <c r="B3" s="10"/>
      <c r="C3" s="10"/>
      <c r="D3" s="2"/>
      <c r="E3" s="110"/>
      <c r="F3" s="2"/>
    </row>
    <row r="4" spans="1:6" ht="12.75">
      <c r="A4" s="1"/>
      <c r="B4" s="10" t="s">
        <v>101</v>
      </c>
      <c r="C4" s="10"/>
      <c r="D4" s="2"/>
      <c r="E4" s="110"/>
      <c r="F4" s="2"/>
    </row>
    <row r="5" spans="1:6" ht="12.75">
      <c r="A5" s="1"/>
      <c r="B5" s="10" t="s">
        <v>0</v>
      </c>
      <c r="C5" s="10"/>
      <c r="D5" s="2"/>
      <c r="E5" s="110"/>
      <c r="F5" s="2"/>
    </row>
    <row r="6" spans="1:6" ht="12.75">
      <c r="A6" s="1"/>
      <c r="B6" s="10" t="s">
        <v>1</v>
      </c>
      <c r="C6" s="10"/>
      <c r="D6" s="2"/>
      <c r="E6" s="110"/>
      <c r="F6" s="2"/>
    </row>
    <row r="7" spans="1:7" ht="12.75">
      <c r="A7" s="1"/>
      <c r="B7" s="2"/>
      <c r="C7" s="2"/>
      <c r="D7" s="2"/>
      <c r="E7" s="110"/>
      <c r="F7" s="10" t="s">
        <v>100</v>
      </c>
      <c r="G7" s="10"/>
    </row>
    <row r="8" spans="1:7" ht="12.75">
      <c r="A8" s="1"/>
      <c r="B8" s="2"/>
      <c r="C8" s="2"/>
      <c r="D8" s="2"/>
      <c r="E8" s="110"/>
      <c r="F8" s="124" t="s">
        <v>278</v>
      </c>
      <c r="G8" s="10"/>
    </row>
    <row r="9" spans="1:6" ht="12.75">
      <c r="A9" s="1"/>
      <c r="B9" s="2"/>
      <c r="C9" s="2"/>
      <c r="D9" s="2"/>
      <c r="E9" s="110"/>
      <c r="F9" s="2"/>
    </row>
    <row r="10" spans="1:6" ht="12.75">
      <c r="A10" s="1"/>
      <c r="B10" s="2"/>
      <c r="C10" s="2"/>
      <c r="D10" s="2"/>
      <c r="E10" s="110"/>
      <c r="F10" s="2"/>
    </row>
    <row r="11" spans="1:7" ht="12.75">
      <c r="A11" s="1"/>
      <c r="B11" s="10" t="s">
        <v>262</v>
      </c>
      <c r="C11" s="10"/>
      <c r="D11" s="16"/>
      <c r="E11" s="27"/>
      <c r="F11" s="10"/>
      <c r="G11" s="10"/>
    </row>
    <row r="12" spans="1:7" ht="12.75">
      <c r="A12" s="1"/>
      <c r="B12" s="40" t="s">
        <v>29</v>
      </c>
      <c r="C12" s="17" t="s">
        <v>2</v>
      </c>
      <c r="D12" s="18" t="s">
        <v>3</v>
      </c>
      <c r="E12" s="41" t="s">
        <v>31</v>
      </c>
      <c r="F12" s="21" t="s">
        <v>77</v>
      </c>
      <c r="G12" s="21" t="s">
        <v>78</v>
      </c>
    </row>
    <row r="13" spans="1:7" ht="12.75">
      <c r="A13" s="1"/>
      <c r="B13" s="42"/>
      <c r="C13" s="23"/>
      <c r="D13" s="18" t="s">
        <v>32</v>
      </c>
      <c r="E13" s="41"/>
      <c r="F13" s="22"/>
      <c r="G13" s="19"/>
    </row>
    <row r="14" spans="1:7" ht="12.75">
      <c r="A14" s="1"/>
      <c r="B14" s="11"/>
      <c r="C14" s="26"/>
      <c r="D14" s="27" t="s">
        <v>33</v>
      </c>
      <c r="E14" s="59"/>
      <c r="F14" s="29"/>
      <c r="G14" s="29"/>
    </row>
    <row r="15" spans="1:7" ht="12.75">
      <c r="A15" s="1"/>
      <c r="B15" s="43"/>
      <c r="C15" s="47" t="s">
        <v>19</v>
      </c>
      <c r="D15" s="35"/>
      <c r="E15" s="107"/>
      <c r="F15" s="31"/>
      <c r="G15" s="30"/>
    </row>
    <row r="16" spans="1:7" ht="12.75">
      <c r="A16" s="1"/>
      <c r="B16" s="25" t="s">
        <v>6</v>
      </c>
      <c r="C16" s="25" t="s">
        <v>54</v>
      </c>
      <c r="D16" s="45">
        <v>56</v>
      </c>
      <c r="E16" s="115">
        <v>16519202</v>
      </c>
      <c r="F16" s="31"/>
      <c r="G16" s="30">
        <f>D16*F16/100</f>
        <v>0</v>
      </c>
    </row>
    <row r="17" spans="1:7" ht="12.75">
      <c r="A17" s="1"/>
      <c r="B17" s="25" t="s">
        <v>17</v>
      </c>
      <c r="C17" s="25" t="s">
        <v>139</v>
      </c>
      <c r="D17" s="45">
        <v>52</v>
      </c>
      <c r="E17" s="115">
        <v>10557202</v>
      </c>
      <c r="F17" s="32"/>
      <c r="G17" s="30">
        <f>D17*F17/100</f>
        <v>0</v>
      </c>
    </row>
    <row r="18" spans="1:7" ht="12.75">
      <c r="A18" s="1"/>
      <c r="B18" s="25" t="s">
        <v>6</v>
      </c>
      <c r="C18" s="25" t="s">
        <v>39</v>
      </c>
      <c r="D18" s="45">
        <v>56</v>
      </c>
      <c r="E18" s="115">
        <v>16510202</v>
      </c>
      <c r="F18" s="32"/>
      <c r="G18" s="30">
        <f>D18*F18/100</f>
        <v>0</v>
      </c>
    </row>
    <row r="19" spans="1:7" ht="12.75">
      <c r="A19" s="24"/>
      <c r="B19" s="25" t="s">
        <v>6</v>
      </c>
      <c r="C19" s="25" t="s">
        <v>93</v>
      </c>
      <c r="D19" s="45">
        <v>56</v>
      </c>
      <c r="E19" s="115">
        <v>16511202</v>
      </c>
      <c r="F19" s="32"/>
      <c r="G19" s="30">
        <f>D19*F19/100</f>
        <v>0</v>
      </c>
    </row>
    <row r="20" spans="1:7" ht="12.75">
      <c r="A20" s="24"/>
      <c r="B20" s="11"/>
      <c r="C20" s="16"/>
      <c r="D20" s="52"/>
      <c r="E20" s="112"/>
      <c r="F20" s="32"/>
      <c r="G20" s="30"/>
    </row>
    <row r="21" spans="1:7" ht="12.75">
      <c r="A21" s="24"/>
      <c r="B21" s="11"/>
      <c r="C21" s="16"/>
      <c r="D21" s="52"/>
      <c r="E21" s="112"/>
      <c r="F21" s="32"/>
      <c r="G21" s="30"/>
    </row>
    <row r="22" spans="1:7" ht="12.75">
      <c r="A22" s="24"/>
      <c r="B22" s="43" t="s">
        <v>263</v>
      </c>
      <c r="C22" s="16"/>
      <c r="D22" s="48"/>
      <c r="E22" s="28"/>
      <c r="F22" s="32">
        <f>SUM(F16:F19)</f>
        <v>0</v>
      </c>
      <c r="G22" s="34">
        <f>SUM(G16:G19)</f>
        <v>0</v>
      </c>
    </row>
    <row r="23" spans="1:7" ht="12.75">
      <c r="A23" s="10"/>
      <c r="B23" s="11" t="s">
        <v>9</v>
      </c>
      <c r="C23" s="16"/>
      <c r="D23" s="48"/>
      <c r="E23" s="28">
        <v>310</v>
      </c>
      <c r="F23" s="11"/>
      <c r="G23" s="30">
        <f>SUM(G22*25%)</f>
        <v>0</v>
      </c>
    </row>
    <row r="24" spans="1:7" ht="12.75">
      <c r="A24" s="1"/>
      <c r="B24" s="57" t="s">
        <v>264</v>
      </c>
      <c r="C24" s="16"/>
      <c r="D24" s="16"/>
      <c r="E24" s="113"/>
      <c r="F24" s="16"/>
      <c r="G24" s="34">
        <f>SUM(G22+G23)</f>
        <v>0</v>
      </c>
    </row>
    <row r="25" spans="2:8" ht="14.25" customHeight="1">
      <c r="B25" s="10"/>
      <c r="C25" s="10"/>
      <c r="D25" s="10"/>
      <c r="E25" s="18"/>
      <c r="F25" s="36"/>
      <c r="G25" s="39"/>
      <c r="H25" s="10"/>
    </row>
    <row r="26" spans="2:8" ht="12.75">
      <c r="B26" s="10"/>
      <c r="C26" s="10"/>
      <c r="D26" s="10"/>
      <c r="E26" s="18"/>
      <c r="F26" s="36"/>
      <c r="G26" s="39"/>
      <c r="H26" s="10"/>
    </row>
    <row r="27" spans="1:8" ht="12.75">
      <c r="A27" s="2"/>
      <c r="B27" s="10"/>
      <c r="C27" s="10"/>
      <c r="D27" s="10"/>
      <c r="E27" s="18"/>
      <c r="F27" s="36"/>
      <c r="G27" s="39"/>
      <c r="H27" s="10"/>
    </row>
    <row r="28" spans="1:8" ht="12.75" customHeight="1">
      <c r="A28" s="98"/>
      <c r="B28" s="10" t="s">
        <v>225</v>
      </c>
      <c r="C28" s="10"/>
      <c r="D28" s="10"/>
      <c r="E28" s="18"/>
      <c r="F28" s="36"/>
      <c r="G28" s="37"/>
      <c r="H28" s="10"/>
    </row>
    <row r="29" spans="1:8" ht="12.75">
      <c r="A29" s="2"/>
      <c r="B29" s="10"/>
      <c r="C29" s="10"/>
      <c r="D29" s="10"/>
      <c r="E29" s="18"/>
      <c r="F29" s="10"/>
      <c r="G29" s="10"/>
      <c r="H29" s="10"/>
    </row>
    <row r="30" spans="2:8" ht="12.75">
      <c r="B30" s="10" t="s">
        <v>227</v>
      </c>
      <c r="C30" s="10"/>
      <c r="D30" s="10"/>
      <c r="E30" s="18"/>
      <c r="F30" s="36"/>
      <c r="G30" s="39"/>
      <c r="H30" s="10"/>
    </row>
    <row r="31" spans="2:8" ht="12" customHeight="1">
      <c r="B31" s="97" t="s">
        <v>228</v>
      </c>
      <c r="C31" s="10"/>
      <c r="D31" s="10"/>
      <c r="E31" s="18"/>
      <c r="F31" s="10"/>
      <c r="G31" s="10"/>
      <c r="H31" s="10"/>
    </row>
    <row r="32" spans="3:8" ht="15" customHeight="1">
      <c r="C32" s="61"/>
      <c r="D32" s="61"/>
      <c r="E32" s="114"/>
      <c r="F32" s="61"/>
      <c r="G32" s="61"/>
      <c r="H32" s="10"/>
    </row>
    <row r="33" spans="2:8" ht="12.75" customHeight="1">
      <c r="B33" s="10" t="s">
        <v>226</v>
      </c>
      <c r="C33" s="61"/>
      <c r="D33" s="61"/>
      <c r="E33" s="114"/>
      <c r="F33" s="61"/>
      <c r="G33" s="61"/>
      <c r="H33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I63"/>
  <sheetViews>
    <sheetView zoomScale="90" zoomScaleNormal="90" workbookViewId="0" topLeftCell="A16">
      <selection activeCell="K15" sqref="K15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18.57421875" style="0" customWidth="1"/>
    <col min="4" max="4" width="13.421875" style="0" customWidth="1"/>
    <col min="5" max="5" width="13.57421875" style="0" customWidth="1"/>
    <col min="6" max="6" width="13.8515625" style="0" customWidth="1"/>
    <col min="7" max="7" width="14.140625" style="0" customWidth="1"/>
    <col min="9" max="9" width="15.57421875" style="0" customWidth="1"/>
  </cols>
  <sheetData>
    <row r="2" spans="1:9" ht="12.75">
      <c r="A2" s="2"/>
      <c r="B2" s="9" t="s">
        <v>277</v>
      </c>
      <c r="C2" s="9"/>
      <c r="D2" s="9"/>
      <c r="E2" s="10"/>
      <c r="F2" s="10"/>
      <c r="G2" s="10"/>
      <c r="H2" s="10"/>
      <c r="I2" s="10"/>
    </row>
    <row r="3" spans="1:9" ht="12.75">
      <c r="A3" s="2"/>
      <c r="B3" s="9"/>
      <c r="C3" s="9"/>
      <c r="D3" s="9"/>
      <c r="E3" s="10"/>
      <c r="F3" s="10"/>
      <c r="G3" s="14" t="s">
        <v>218</v>
      </c>
      <c r="H3" s="10"/>
      <c r="I3" s="10"/>
    </row>
    <row r="4" spans="1:9" ht="12" customHeight="1">
      <c r="A4" s="2"/>
      <c r="B4" s="10" t="s">
        <v>101</v>
      </c>
      <c r="C4" s="10"/>
      <c r="D4" s="10"/>
      <c r="E4" s="10"/>
      <c r="F4" s="10"/>
      <c r="G4" s="10"/>
      <c r="H4" s="10"/>
      <c r="I4" s="10"/>
    </row>
    <row r="5" spans="1:9" ht="11.25" customHeight="1">
      <c r="A5" s="2"/>
      <c r="B5" s="10" t="s">
        <v>0</v>
      </c>
      <c r="C5" s="10"/>
      <c r="D5" s="10"/>
      <c r="E5" s="10"/>
      <c r="F5" s="10"/>
      <c r="G5" s="10"/>
      <c r="H5" s="10"/>
      <c r="I5" s="10"/>
    </row>
    <row r="6" spans="1:9" ht="11.25" customHeight="1">
      <c r="A6" s="2"/>
      <c r="B6" s="10" t="s">
        <v>1</v>
      </c>
      <c r="C6" s="10"/>
      <c r="D6" s="10"/>
      <c r="E6" s="10"/>
      <c r="F6" s="10"/>
      <c r="G6" s="10"/>
      <c r="H6" s="10"/>
      <c r="I6" s="10"/>
    </row>
    <row r="7" spans="1:9" ht="11.25" customHeight="1">
      <c r="A7" s="2"/>
      <c r="B7" s="10"/>
      <c r="C7" s="10"/>
      <c r="D7" s="10"/>
      <c r="E7" s="10"/>
      <c r="F7" s="10"/>
      <c r="G7" s="10"/>
      <c r="H7" s="10"/>
      <c r="I7" s="10"/>
    </row>
    <row r="8" spans="1:9" ht="11.25" customHeight="1">
      <c r="A8" s="2"/>
      <c r="B8" s="10"/>
      <c r="C8" s="10"/>
      <c r="D8" s="10"/>
      <c r="E8" s="10"/>
      <c r="F8" s="10" t="s">
        <v>100</v>
      </c>
      <c r="G8" s="10"/>
      <c r="H8" s="10"/>
      <c r="I8" s="10"/>
    </row>
    <row r="9" spans="1:9" ht="12.75">
      <c r="A9" s="2"/>
      <c r="B9" s="10"/>
      <c r="C9" s="10"/>
      <c r="D9" s="10"/>
      <c r="E9" s="10"/>
      <c r="F9" s="124" t="s">
        <v>278</v>
      </c>
      <c r="G9" s="10"/>
      <c r="H9" s="10"/>
      <c r="I9" s="10"/>
    </row>
    <row r="10" spans="1:9" ht="12.75">
      <c r="A10" s="2"/>
      <c r="B10" s="10"/>
      <c r="C10" s="10"/>
      <c r="D10" s="10"/>
      <c r="E10" s="10"/>
      <c r="F10" s="10"/>
      <c r="G10" s="10"/>
      <c r="H10" s="10"/>
      <c r="I10" s="10"/>
    </row>
    <row r="11" spans="1:9" ht="12" customHeight="1">
      <c r="A11" s="2"/>
      <c r="B11" s="10"/>
      <c r="C11" s="10"/>
      <c r="D11" s="10"/>
      <c r="E11" s="10"/>
      <c r="F11" s="10"/>
      <c r="G11" s="10"/>
      <c r="H11" s="10"/>
      <c r="I11" s="10"/>
    </row>
    <row r="12" spans="1:9" ht="12.75">
      <c r="A12" s="2"/>
      <c r="B12" s="16" t="s">
        <v>265</v>
      </c>
      <c r="C12" s="16"/>
      <c r="D12" s="16"/>
      <c r="E12" s="27"/>
      <c r="F12" s="10"/>
      <c r="G12" s="10"/>
      <c r="H12" s="10"/>
      <c r="I12" s="10"/>
    </row>
    <row r="13" spans="1:9" ht="12.75">
      <c r="A13" s="4"/>
      <c r="B13" s="35" t="s">
        <v>15</v>
      </c>
      <c r="C13" s="55"/>
      <c r="D13" s="20" t="s">
        <v>3</v>
      </c>
      <c r="E13" s="20" t="s">
        <v>31</v>
      </c>
      <c r="F13" s="21" t="s">
        <v>77</v>
      </c>
      <c r="G13" s="21" t="s">
        <v>78</v>
      </c>
      <c r="H13" s="10"/>
      <c r="I13" s="10"/>
    </row>
    <row r="14" spans="1:9" ht="12.75">
      <c r="A14" s="4"/>
      <c r="B14" s="48" t="s">
        <v>29</v>
      </c>
      <c r="C14" s="48" t="s">
        <v>2</v>
      </c>
      <c r="D14" s="20" t="s">
        <v>32</v>
      </c>
      <c r="E14" s="24"/>
      <c r="F14" s="22"/>
      <c r="G14" s="19"/>
      <c r="H14" s="10"/>
      <c r="I14" s="10"/>
    </row>
    <row r="15" spans="1:9" ht="12.75">
      <c r="A15" s="4"/>
      <c r="B15" s="48"/>
      <c r="C15" s="48"/>
      <c r="D15" s="20" t="s">
        <v>33</v>
      </c>
      <c r="E15" s="20"/>
      <c r="F15" s="29"/>
      <c r="G15" s="29"/>
      <c r="H15" s="10"/>
      <c r="I15" s="10"/>
    </row>
    <row r="16" spans="1:9" ht="13.5" customHeight="1">
      <c r="A16" s="2"/>
      <c r="B16" s="13" t="s">
        <v>266</v>
      </c>
      <c r="C16" s="44"/>
      <c r="D16" s="46"/>
      <c r="E16" s="44"/>
      <c r="F16" s="31"/>
      <c r="G16" s="30"/>
      <c r="H16" s="10"/>
      <c r="I16" s="10"/>
    </row>
    <row r="17" spans="1:9" ht="12.75">
      <c r="A17" s="2"/>
      <c r="B17" s="12" t="s">
        <v>17</v>
      </c>
      <c r="C17" s="12" t="s">
        <v>58</v>
      </c>
      <c r="D17" s="54">
        <v>50</v>
      </c>
      <c r="E17" s="53">
        <v>10507202</v>
      </c>
      <c r="F17" s="31"/>
      <c r="G17" s="30">
        <f>D17*F17/100</f>
        <v>0</v>
      </c>
      <c r="H17" s="10"/>
      <c r="I17" s="10"/>
    </row>
    <row r="18" spans="1:9" ht="12.75">
      <c r="A18" s="2"/>
      <c r="B18" s="12" t="s">
        <v>17</v>
      </c>
      <c r="C18" s="12" t="s">
        <v>128</v>
      </c>
      <c r="D18" s="54">
        <v>55</v>
      </c>
      <c r="E18" s="53">
        <v>10551202</v>
      </c>
      <c r="F18" s="31"/>
      <c r="G18" s="30">
        <f>D18*F18/100</f>
        <v>0</v>
      </c>
      <c r="H18" s="10"/>
      <c r="I18" s="10"/>
    </row>
    <row r="19" spans="1:9" ht="12.75">
      <c r="A19" s="2"/>
      <c r="B19" s="12" t="s">
        <v>267</v>
      </c>
      <c r="C19" s="12" t="s">
        <v>130</v>
      </c>
      <c r="D19" s="54">
        <v>54</v>
      </c>
      <c r="E19" s="27">
        <v>10554202</v>
      </c>
      <c r="F19" s="31"/>
      <c r="G19" s="30">
        <f>D19*F19/100</f>
        <v>0</v>
      </c>
      <c r="H19" s="10"/>
      <c r="I19" s="10"/>
    </row>
    <row r="20" spans="1:9" ht="12.75">
      <c r="A20" s="2"/>
      <c r="B20" s="43"/>
      <c r="C20" s="44"/>
      <c r="D20" s="102"/>
      <c r="E20" s="27"/>
      <c r="F20" s="31"/>
      <c r="G20" s="30"/>
      <c r="H20" s="10"/>
      <c r="I20" s="10"/>
    </row>
    <row r="21" spans="1:9" ht="12.75">
      <c r="A21" s="2"/>
      <c r="B21" s="13" t="s">
        <v>268</v>
      </c>
      <c r="C21" s="44"/>
      <c r="D21" s="46"/>
      <c r="E21" s="44"/>
      <c r="F21" s="31"/>
      <c r="G21" s="30"/>
      <c r="H21" s="10"/>
      <c r="I21" s="10"/>
    </row>
    <row r="22" spans="1:9" ht="13.5" customHeight="1">
      <c r="A22" s="2"/>
      <c r="B22" s="12" t="s">
        <v>17</v>
      </c>
      <c r="C22" s="12" t="s">
        <v>58</v>
      </c>
      <c r="D22" s="54">
        <v>50</v>
      </c>
      <c r="E22" s="53">
        <v>10507202</v>
      </c>
      <c r="F22" s="31"/>
      <c r="G22" s="30">
        <f>D22*F22/100</f>
        <v>0</v>
      </c>
      <c r="H22" s="10"/>
      <c r="I22" s="10"/>
    </row>
    <row r="23" spans="1:9" ht="13.5" customHeight="1">
      <c r="A23" s="2"/>
      <c r="B23" s="12" t="s">
        <v>17</v>
      </c>
      <c r="C23" s="12" t="s">
        <v>128</v>
      </c>
      <c r="D23" s="54">
        <v>55</v>
      </c>
      <c r="E23" s="53">
        <v>10551202</v>
      </c>
      <c r="F23" s="31"/>
      <c r="G23" s="30">
        <f>D23*F23/100</f>
        <v>0</v>
      </c>
      <c r="H23" s="10"/>
      <c r="I23" s="10"/>
    </row>
    <row r="24" spans="1:9" ht="13.5" customHeight="1">
      <c r="A24" s="2"/>
      <c r="B24" s="12" t="s">
        <v>17</v>
      </c>
      <c r="C24" s="12" t="s">
        <v>131</v>
      </c>
      <c r="D24" s="54">
        <v>55</v>
      </c>
      <c r="E24" s="71">
        <v>10553202</v>
      </c>
      <c r="F24" s="31"/>
      <c r="G24" s="30">
        <f>D24*F24/100</f>
        <v>0</v>
      </c>
      <c r="H24" s="10"/>
      <c r="I24" s="10"/>
    </row>
    <row r="25" spans="1:9" ht="12.75">
      <c r="A25" s="2"/>
      <c r="B25" s="12"/>
      <c r="C25" s="12"/>
      <c r="D25" s="54"/>
      <c r="E25" s="53"/>
      <c r="F25" s="31"/>
      <c r="G25" s="30"/>
      <c r="H25" s="10"/>
      <c r="I25" s="10"/>
    </row>
    <row r="26" spans="1:9" ht="12.75">
      <c r="A26" s="2"/>
      <c r="B26" s="13" t="s">
        <v>269</v>
      </c>
      <c r="C26" s="44"/>
      <c r="D26" s="46"/>
      <c r="E26" s="44"/>
      <c r="F26" s="31"/>
      <c r="G26" s="30"/>
      <c r="H26" s="10"/>
      <c r="I26" s="10"/>
    </row>
    <row r="27" spans="1:9" s="6" customFormat="1" ht="12.75">
      <c r="A27" s="5"/>
      <c r="B27" s="12" t="s">
        <v>5</v>
      </c>
      <c r="C27" s="12" t="s">
        <v>95</v>
      </c>
      <c r="D27" s="54">
        <v>56</v>
      </c>
      <c r="E27" s="53">
        <v>15520202</v>
      </c>
      <c r="F27" s="31"/>
      <c r="G27" s="30">
        <f>+D27:D27*F27/100</f>
        <v>0</v>
      </c>
      <c r="H27" s="56"/>
      <c r="I27" s="56"/>
    </row>
    <row r="28" spans="1:9" s="6" customFormat="1" ht="12.75">
      <c r="A28" s="5"/>
      <c r="B28" s="12" t="s">
        <v>40</v>
      </c>
      <c r="C28" s="12" t="s">
        <v>61</v>
      </c>
      <c r="D28" s="54">
        <v>53</v>
      </c>
      <c r="E28" s="72">
        <v>28521202</v>
      </c>
      <c r="F28" s="31"/>
      <c r="G28" s="30">
        <f>+D28:D28*F28/100</f>
        <v>0</v>
      </c>
      <c r="H28" s="56"/>
      <c r="I28" s="56"/>
    </row>
    <row r="29" spans="1:9" ht="12.75">
      <c r="A29" s="2"/>
      <c r="B29" s="12" t="s">
        <v>5</v>
      </c>
      <c r="C29" s="12" t="s">
        <v>89</v>
      </c>
      <c r="D29" s="54">
        <v>56</v>
      </c>
      <c r="E29" s="72">
        <v>15514202</v>
      </c>
      <c r="F29" s="31"/>
      <c r="G29" s="30">
        <f>+D29:D29*F29/100</f>
        <v>0</v>
      </c>
      <c r="H29" s="10"/>
      <c r="I29" s="10"/>
    </row>
    <row r="30" spans="1:9" ht="12.75">
      <c r="A30" s="2"/>
      <c r="B30" s="43"/>
      <c r="C30" s="44"/>
      <c r="D30" s="102"/>
      <c r="E30" s="103"/>
      <c r="F30" s="31"/>
      <c r="G30" s="30"/>
      <c r="H30" s="10"/>
      <c r="I30" s="10"/>
    </row>
    <row r="31" spans="1:9" ht="12.75">
      <c r="A31" s="2"/>
      <c r="B31" s="13" t="s">
        <v>270</v>
      </c>
      <c r="C31" s="44"/>
      <c r="D31" s="46"/>
      <c r="E31" s="44"/>
      <c r="F31" s="31"/>
      <c r="G31" s="30"/>
      <c r="H31" s="10"/>
      <c r="I31" s="10"/>
    </row>
    <row r="32" spans="1:9" ht="12.75">
      <c r="A32" s="2"/>
      <c r="B32" s="12" t="s">
        <v>17</v>
      </c>
      <c r="C32" s="12" t="s">
        <v>106</v>
      </c>
      <c r="D32" s="54">
        <v>52</v>
      </c>
      <c r="E32" s="72">
        <v>10525202</v>
      </c>
      <c r="F32" s="31"/>
      <c r="G32" s="30">
        <f>D32*F32/100</f>
        <v>0</v>
      </c>
      <c r="H32" s="10"/>
      <c r="I32" s="10"/>
    </row>
    <row r="33" spans="1:9" ht="12.75">
      <c r="A33" s="2"/>
      <c r="B33" s="12" t="s">
        <v>17</v>
      </c>
      <c r="C33" s="12" t="s">
        <v>58</v>
      </c>
      <c r="D33" s="54">
        <v>50</v>
      </c>
      <c r="E33" s="53">
        <v>10507202</v>
      </c>
      <c r="F33" s="31"/>
      <c r="G33" s="30">
        <f>D33*F33/100</f>
        <v>0</v>
      </c>
      <c r="H33" s="10"/>
      <c r="I33" s="10"/>
    </row>
    <row r="34" spans="1:9" ht="12.75">
      <c r="A34" s="2"/>
      <c r="B34" s="12" t="s">
        <v>17</v>
      </c>
      <c r="C34" s="12" t="s">
        <v>128</v>
      </c>
      <c r="D34" s="54">
        <v>55</v>
      </c>
      <c r="E34" s="53">
        <v>10551202</v>
      </c>
      <c r="F34" s="31"/>
      <c r="G34" s="30">
        <f>D34*F34/100</f>
        <v>0</v>
      </c>
      <c r="H34" s="10"/>
      <c r="I34" s="10"/>
    </row>
    <row r="35" spans="1:9" ht="12.75">
      <c r="A35" s="2"/>
      <c r="B35" s="43"/>
      <c r="C35" s="44"/>
      <c r="D35" s="102"/>
      <c r="E35" s="60"/>
      <c r="F35" s="31"/>
      <c r="G35" s="30"/>
      <c r="H35" s="10"/>
      <c r="I35" s="10"/>
    </row>
    <row r="36" spans="1:9" ht="12.75">
      <c r="A36" s="2"/>
      <c r="B36" s="13" t="s">
        <v>271</v>
      </c>
      <c r="C36" s="44"/>
      <c r="D36" s="46"/>
      <c r="E36" s="44"/>
      <c r="F36" s="31"/>
      <c r="G36" s="30"/>
      <c r="H36" s="10"/>
      <c r="I36" s="10"/>
    </row>
    <row r="37" spans="1:9" ht="12.75">
      <c r="A37" s="2"/>
      <c r="B37" s="12" t="s">
        <v>17</v>
      </c>
      <c r="C37" s="12" t="s">
        <v>58</v>
      </c>
      <c r="D37" s="54">
        <v>50</v>
      </c>
      <c r="E37" s="53">
        <v>10507202</v>
      </c>
      <c r="F37" s="31"/>
      <c r="G37" s="30">
        <f>D37*F37/100</f>
        <v>0</v>
      </c>
      <c r="H37" s="10"/>
      <c r="I37" s="10"/>
    </row>
    <row r="38" spans="1:9" ht="12.75">
      <c r="A38" s="2"/>
      <c r="B38" s="12" t="s">
        <v>17</v>
      </c>
      <c r="C38" s="12" t="s">
        <v>128</v>
      </c>
      <c r="D38" s="54">
        <v>55</v>
      </c>
      <c r="E38" s="53">
        <v>10551202</v>
      </c>
      <c r="F38" s="31"/>
      <c r="G38" s="30">
        <f>D38*F38/100</f>
        <v>0</v>
      </c>
      <c r="H38" s="10"/>
      <c r="I38" s="10"/>
    </row>
    <row r="39" spans="1:9" ht="12.75">
      <c r="A39" s="2"/>
      <c r="B39" s="12" t="s">
        <v>17</v>
      </c>
      <c r="C39" s="12" t="s">
        <v>70</v>
      </c>
      <c r="D39" s="54">
        <v>52</v>
      </c>
      <c r="E39" s="53">
        <v>10548202</v>
      </c>
      <c r="F39" s="31"/>
      <c r="G39" s="30">
        <f>D39*F39/100</f>
        <v>0</v>
      </c>
      <c r="H39" s="10"/>
      <c r="I39" s="10"/>
    </row>
    <row r="40" spans="1:9" ht="12.75">
      <c r="A40" s="2"/>
      <c r="B40" s="43"/>
      <c r="C40" s="44"/>
      <c r="D40" s="102"/>
      <c r="E40" s="103"/>
      <c r="F40" s="31"/>
      <c r="G40" s="30"/>
      <c r="H40" s="10"/>
      <c r="I40" s="10"/>
    </row>
    <row r="41" spans="1:9" ht="12.75">
      <c r="A41" s="2"/>
      <c r="B41" s="13" t="s">
        <v>272</v>
      </c>
      <c r="C41" s="44"/>
      <c r="D41" s="46"/>
      <c r="E41" s="44"/>
      <c r="F41" s="31"/>
      <c r="G41" s="30"/>
      <c r="H41" s="10"/>
      <c r="I41" s="10"/>
    </row>
    <row r="42" spans="1:9" ht="12.75">
      <c r="A42" s="2"/>
      <c r="B42" s="12" t="s">
        <v>146</v>
      </c>
      <c r="C42" s="12" t="s">
        <v>187</v>
      </c>
      <c r="D42" s="54">
        <v>55</v>
      </c>
      <c r="E42" s="84">
        <v>29604202</v>
      </c>
      <c r="F42" s="31"/>
      <c r="G42" s="30">
        <f>D42*F42/100</f>
        <v>0</v>
      </c>
      <c r="H42" s="10"/>
      <c r="I42" s="10"/>
    </row>
    <row r="43" spans="1:9" ht="12.75">
      <c r="A43" s="2"/>
      <c r="B43" s="12" t="s">
        <v>17</v>
      </c>
      <c r="C43" s="12" t="s">
        <v>128</v>
      </c>
      <c r="D43" s="54">
        <v>55</v>
      </c>
      <c r="E43" s="53">
        <v>10551202</v>
      </c>
      <c r="F43" s="31"/>
      <c r="G43" s="30">
        <f>D43*F43/100</f>
        <v>0</v>
      </c>
      <c r="H43" s="10"/>
      <c r="I43" s="10"/>
    </row>
    <row r="44" spans="1:9" ht="12.75">
      <c r="A44" s="2"/>
      <c r="B44" s="12" t="s">
        <v>40</v>
      </c>
      <c r="C44" s="12" t="s">
        <v>88</v>
      </c>
      <c r="D44" s="54">
        <v>51</v>
      </c>
      <c r="E44" s="72">
        <v>28533202</v>
      </c>
      <c r="F44" s="31"/>
      <c r="G44" s="30">
        <f>D44*F44/100</f>
        <v>0</v>
      </c>
      <c r="H44" s="10"/>
      <c r="I44" s="10"/>
    </row>
    <row r="45" spans="1:9" ht="12.75">
      <c r="A45" s="2"/>
      <c r="B45" s="43"/>
      <c r="C45" s="44"/>
      <c r="D45" s="102"/>
      <c r="E45" s="104"/>
      <c r="F45" s="50"/>
      <c r="G45" s="30"/>
      <c r="H45" s="10"/>
      <c r="I45" s="10"/>
    </row>
    <row r="46" spans="1:9" ht="12" customHeight="1">
      <c r="A46" s="2"/>
      <c r="B46" s="13" t="s">
        <v>273</v>
      </c>
      <c r="C46" s="44"/>
      <c r="D46" s="46"/>
      <c r="E46" s="55"/>
      <c r="F46" s="50"/>
      <c r="G46" s="30"/>
      <c r="H46" s="10"/>
      <c r="I46" s="10"/>
    </row>
    <row r="47" spans="1:9" ht="12" customHeight="1">
      <c r="A47" s="2"/>
      <c r="B47" s="12" t="s">
        <v>5</v>
      </c>
      <c r="C47" s="12" t="s">
        <v>87</v>
      </c>
      <c r="D47" s="54">
        <v>52</v>
      </c>
      <c r="E47" s="72">
        <v>15513202</v>
      </c>
      <c r="F47" s="31"/>
      <c r="G47" s="30">
        <f>D47*F47/100</f>
        <v>0</v>
      </c>
      <c r="H47" s="10"/>
      <c r="I47" s="10"/>
    </row>
    <row r="48" spans="1:9" ht="12" customHeight="1">
      <c r="A48" s="2"/>
      <c r="B48" s="12" t="s">
        <v>5</v>
      </c>
      <c r="C48" s="12" t="s">
        <v>95</v>
      </c>
      <c r="D48" s="54">
        <v>56</v>
      </c>
      <c r="E48" s="72">
        <v>15520202</v>
      </c>
      <c r="F48" s="31"/>
      <c r="G48" s="30">
        <f>D48*F48/100</f>
        <v>0</v>
      </c>
      <c r="H48" s="10"/>
      <c r="I48" s="10"/>
    </row>
    <row r="49" spans="1:9" ht="12" customHeight="1">
      <c r="A49" s="2"/>
      <c r="B49" s="12" t="s">
        <v>5</v>
      </c>
      <c r="C49" s="12" t="s">
        <v>274</v>
      </c>
      <c r="D49" s="54">
        <v>56</v>
      </c>
      <c r="E49" s="53">
        <v>15527202</v>
      </c>
      <c r="F49" s="31"/>
      <c r="G49" s="30">
        <f>D49*F49/100</f>
        <v>0</v>
      </c>
      <c r="H49" s="10"/>
      <c r="I49" s="10"/>
    </row>
    <row r="50" spans="1:9" ht="13.5" customHeight="1">
      <c r="A50" s="2"/>
      <c r="B50" s="69"/>
      <c r="C50" s="69"/>
      <c r="D50" s="70"/>
      <c r="E50" s="72"/>
      <c r="F50" s="31"/>
      <c r="G50" s="30"/>
      <c r="H50" s="10"/>
      <c r="I50" s="10"/>
    </row>
    <row r="51" spans="1:9" ht="13.5" customHeight="1">
      <c r="A51" s="2"/>
      <c r="B51" s="69"/>
      <c r="C51" s="69"/>
      <c r="D51" s="70"/>
      <c r="E51" s="72"/>
      <c r="F51" s="31"/>
      <c r="G51" s="30"/>
      <c r="H51" s="10"/>
      <c r="I51" s="10"/>
    </row>
    <row r="52" spans="1:9" ht="12" customHeight="1">
      <c r="A52" s="2"/>
      <c r="B52" s="35" t="s">
        <v>275</v>
      </c>
      <c r="C52" s="16"/>
      <c r="D52" s="48"/>
      <c r="E52" s="48"/>
      <c r="F52" s="32">
        <f>SUM(F17:F49)</f>
        <v>0</v>
      </c>
      <c r="G52" s="30">
        <f>SUM(G17:G51)</f>
        <v>0</v>
      </c>
      <c r="H52" s="10"/>
      <c r="I52" s="10"/>
    </row>
    <row r="53" spans="1:9" ht="12" customHeight="1">
      <c r="A53" s="2"/>
      <c r="B53" s="43" t="s">
        <v>9</v>
      </c>
      <c r="C53" s="16"/>
      <c r="D53" s="48"/>
      <c r="E53" s="48">
        <v>310</v>
      </c>
      <c r="F53" s="11"/>
      <c r="G53" s="30">
        <f>SUM(G52*25%)</f>
        <v>0</v>
      </c>
      <c r="H53" s="10"/>
      <c r="I53" s="10"/>
    </row>
    <row r="54" spans="1:9" ht="12" customHeight="1">
      <c r="A54" s="2"/>
      <c r="B54" s="35" t="s">
        <v>276</v>
      </c>
      <c r="C54" s="16"/>
      <c r="D54" s="16"/>
      <c r="E54" s="33"/>
      <c r="F54" s="16"/>
      <c r="G54" s="34">
        <f>SUM(G52+G53)</f>
        <v>0</v>
      </c>
      <c r="H54" s="10"/>
      <c r="I54" s="10"/>
    </row>
    <row r="55" spans="1:9" ht="12" customHeight="1">
      <c r="A55" s="2"/>
      <c r="B55" s="9"/>
      <c r="C55" s="10"/>
      <c r="D55" s="10"/>
      <c r="E55" s="9"/>
      <c r="F55" s="10"/>
      <c r="G55" s="37"/>
      <c r="H55" s="10"/>
      <c r="I55" s="10"/>
    </row>
    <row r="56" spans="1:9" ht="12.75">
      <c r="A56" s="98"/>
      <c r="B56" s="10"/>
      <c r="C56" s="10"/>
      <c r="D56" s="10"/>
      <c r="E56" s="10"/>
      <c r="F56" s="10"/>
      <c r="G56" s="10"/>
      <c r="H56" s="10"/>
      <c r="I56" s="10"/>
    </row>
    <row r="57" spans="1:9" ht="12.75">
      <c r="A57" s="98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2"/>
      <c r="B58" s="10" t="s">
        <v>225</v>
      </c>
      <c r="C58" s="10"/>
      <c r="D58" s="10"/>
      <c r="E58" s="10"/>
      <c r="F58" s="10"/>
      <c r="G58" s="10"/>
      <c r="H58" s="10"/>
      <c r="I58" s="10"/>
    </row>
    <row r="59" spans="1:9" ht="12.75">
      <c r="A59" s="2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2"/>
      <c r="B60" s="10" t="s">
        <v>227</v>
      </c>
      <c r="C60" s="10"/>
      <c r="D60" s="10"/>
      <c r="E60" s="10"/>
      <c r="F60" s="10"/>
      <c r="G60" s="10"/>
      <c r="H60" s="10"/>
      <c r="I60" s="10"/>
    </row>
    <row r="61" ht="12.75" customHeight="1">
      <c r="B61" s="97" t="s">
        <v>228</v>
      </c>
    </row>
    <row r="62" spans="3:8" ht="15" customHeight="1">
      <c r="C62" s="61"/>
      <c r="D62" s="61"/>
      <c r="E62" s="61"/>
      <c r="F62" s="61"/>
      <c r="G62" s="61"/>
      <c r="H62" s="10"/>
    </row>
    <row r="63" spans="2:7" s="10" customFormat="1" ht="12.75" customHeight="1">
      <c r="B63" s="10" t="s">
        <v>226</v>
      </c>
      <c r="C63" s="61"/>
      <c r="D63" s="61"/>
      <c r="E63" s="61"/>
      <c r="F63" s="61"/>
      <c r="G63" s="61"/>
    </row>
  </sheetData>
  <sheetProtection/>
  <printOptions/>
  <pageMargins left="0.3937007874015748" right="0.3937007874015748" top="0.5905511811023623" bottom="0.5905511811023623" header="0" footer="0"/>
  <pageSetup horizontalDpi="600" verticalDpi="600" orientation="portrait" paperSize="9" scale="79" r:id="rId1"/>
  <rowBreaks count="1" manualBreakCount="1">
    <brk id="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Louise Julie BIlle</cp:lastModifiedBy>
  <cp:lastPrinted>2020-04-27T11:28:45Z</cp:lastPrinted>
  <dcterms:created xsi:type="dcterms:W3CDTF">2003-06-30T18:07:41Z</dcterms:created>
  <dcterms:modified xsi:type="dcterms:W3CDTF">2020-05-15T12:49:25Z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0x010100113EA32B3C9E3A41A382A66DB93164F6</vt:lpwstr>
  </property>
</Properties>
</file>